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100" windowHeight="8472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44" i="1" l="1"/>
  <c r="H244" i="1"/>
  <c r="C244" i="1"/>
  <c r="B244" i="1"/>
  <c r="K219" i="1" l="1"/>
  <c r="D150" i="1"/>
  <c r="C150" i="1"/>
  <c r="B219" i="1"/>
  <c r="C219" i="1"/>
  <c r="E219" i="1"/>
  <c r="F219" i="1"/>
  <c r="G219" i="1"/>
  <c r="I219" i="1"/>
  <c r="J219" i="1"/>
  <c r="D219" i="1"/>
  <c r="J194" i="1"/>
  <c r="E194" i="1"/>
  <c r="C194" i="1"/>
  <c r="D194" i="1"/>
  <c r="G194" i="1"/>
  <c r="H194" i="1"/>
  <c r="I194" i="1"/>
  <c r="B194" i="1"/>
  <c r="J77" i="1" l="1"/>
  <c r="D69" i="1"/>
  <c r="H69" i="1"/>
  <c r="I69" i="1"/>
  <c r="G69" i="1"/>
  <c r="C69" i="1"/>
  <c r="E69" i="1"/>
  <c r="B69" i="1"/>
  <c r="G16" i="1"/>
  <c r="H16" i="1"/>
  <c r="F16" i="1"/>
  <c r="C16" i="1"/>
  <c r="D16" i="1"/>
  <c r="B16" i="1"/>
  <c r="H226" i="1" l="1"/>
  <c r="G226" i="1"/>
  <c r="F226" i="1"/>
  <c r="D226" i="1"/>
  <c r="C226" i="1"/>
  <c r="B226" i="1"/>
  <c r="H201" i="1"/>
  <c r="G201" i="1"/>
  <c r="F201" i="1"/>
  <c r="D201" i="1"/>
  <c r="C201" i="1"/>
  <c r="B201" i="1"/>
  <c r="B174" i="1" l="1"/>
  <c r="F163" i="1"/>
  <c r="H174" i="1"/>
  <c r="G174" i="1"/>
  <c r="F174" i="1"/>
  <c r="D174" i="1"/>
  <c r="C174" i="1"/>
  <c r="G163" i="1"/>
  <c r="D163" i="1"/>
  <c r="C163" i="1"/>
  <c r="B163" i="1"/>
  <c r="E139" i="1"/>
  <c r="C139" i="1"/>
  <c r="I150" i="1"/>
  <c r="H150" i="1"/>
  <c r="G150" i="1"/>
  <c r="E150" i="1"/>
  <c r="B150" i="1"/>
  <c r="H139" i="1"/>
  <c r="G139" i="1"/>
  <c r="D139" i="1"/>
  <c r="B139" i="1"/>
  <c r="E118" i="1" l="1"/>
  <c r="D118" i="1"/>
  <c r="C118" i="1"/>
  <c r="B118" i="1"/>
  <c r="D111" i="1"/>
  <c r="C111" i="1"/>
  <c r="B111" i="1"/>
  <c r="H102" i="1"/>
  <c r="I102" i="1"/>
  <c r="J102" i="1"/>
  <c r="G102" i="1"/>
  <c r="F95" i="1"/>
  <c r="G95" i="1"/>
  <c r="H95" i="1"/>
  <c r="D95" i="1"/>
  <c r="E102" i="1"/>
  <c r="D102" i="1"/>
  <c r="C102" i="1"/>
  <c r="B102" i="1"/>
  <c r="C95" i="1"/>
  <c r="B95" i="1"/>
  <c r="I77" i="1"/>
  <c r="H77" i="1"/>
  <c r="G77" i="1"/>
  <c r="E77" i="1"/>
  <c r="D77" i="1"/>
  <c r="C77" i="1"/>
  <c r="B77" i="1"/>
  <c r="J48" i="1"/>
  <c r="I48" i="1"/>
  <c r="H48" i="1"/>
  <c r="F48" i="1"/>
  <c r="C48" i="1"/>
  <c r="D48" i="1"/>
  <c r="E48" i="1"/>
  <c r="B48" i="1"/>
  <c r="H41" i="1"/>
  <c r="C41" i="1"/>
  <c r="B41" i="1"/>
  <c r="L27" i="1"/>
  <c r="K27" i="1"/>
  <c r="J27" i="1"/>
  <c r="I27" i="1"/>
  <c r="G27" i="1"/>
  <c r="B27" i="1"/>
  <c r="D27" i="1"/>
  <c r="E27" i="1"/>
  <c r="F27" i="1"/>
  <c r="C27" i="1"/>
</calcChain>
</file>

<file path=xl/sharedStrings.xml><?xml version="1.0" encoding="utf-8"?>
<sst xmlns="http://schemas.openxmlformats.org/spreadsheetml/2006/main" count="150" uniqueCount="59">
  <si>
    <t>Hoop no.</t>
  </si>
  <si>
    <t>Critical angle</t>
  </si>
  <si>
    <t>Offset</t>
  </si>
  <si>
    <t>Reference hoop, standard Aldridge</t>
  </si>
  <si>
    <t>1.6mm spacer required to ensure ball just cleared near wire.  Hoop set to 1/16" gap</t>
  </si>
  <si>
    <t>average</t>
  </si>
  <si>
    <t>with Pb:</t>
  </si>
  <si>
    <t>Mallet dropped from 300mm, giving 'free run' of ~750cm</t>
  </si>
  <si>
    <t>Results in centimetres through hoop. 0 = jawsed</t>
  </si>
  <si>
    <t>Egyptian</t>
  </si>
  <si>
    <t>Harder work to hit in, to start with then improved.  Fine tuning width seemed easier</t>
  </si>
  <si>
    <t>Critical Angle = 42.5 to 45 deg</t>
  </si>
  <si>
    <t>Pb didn't alter that</t>
  </si>
  <si>
    <t>Pb didn't alter offset runs either</t>
  </si>
  <si>
    <t>Critical Angle = ~ 42.5 deg</t>
  </si>
  <si>
    <t>Was a track developing?  Decided variation within each group greater than effect of any track</t>
  </si>
  <si>
    <t>Aldridge prototype, square parsnips</t>
  </si>
  <si>
    <t>Atkins Quadway</t>
  </si>
  <si>
    <t>Comparable to drive in to the reference hoop</t>
  </si>
  <si>
    <t>Pb didn't appreciably alter that</t>
  </si>
  <si>
    <t>Uprights then painted with white car spray paint &amp; retested:</t>
  </si>
  <si>
    <t>Painted uprights -even though already shiny stainless steel - made the balls run through more easily</t>
  </si>
  <si>
    <t>NO spacer required to ensure ball just cleared near wire.  Hoop set to 1/16" gap</t>
  </si>
  <si>
    <t>Oakley 4 fin</t>
  </si>
  <si>
    <t>Harder to drive in - took a lot of blows.  Difficult to remove, as friction remains all the way out</t>
  </si>
  <si>
    <t>The hoop developed a slight twist as driven in</t>
  </si>
  <si>
    <t>Critical Angle = 45 to 47.5 deg</t>
  </si>
  <si>
    <t>Less sharp cut off as approach critical angle</t>
  </si>
  <si>
    <t>Pb  slightly improved critical angle</t>
  </si>
  <si>
    <t>Hopewell on Steroids</t>
  </si>
  <si>
    <t>Very hard to drive in - perhaps worse than #2 and #5</t>
  </si>
  <si>
    <t>Pb slightly weakened the resistence to offset runs!</t>
  </si>
  <si>
    <t>Trimmer - test hoop A - rubber coated</t>
  </si>
  <si>
    <t>Trimmer - test hoop B - knurled</t>
  </si>
  <si>
    <t>Pb reduced that a little</t>
  </si>
  <si>
    <t>Easy to drive in, much as 'normal' hoop.</t>
  </si>
  <si>
    <t>* Rejections, rather than Jawse</t>
  </si>
  <si>
    <t>Critical Angle = 40 to 42.5 deg</t>
  </si>
  <si>
    <t>Pb didn't alter offset runs</t>
  </si>
  <si>
    <t>No spacer required to ensure ball just cleared near wire.  Hoop set to 1/16" gap</t>
  </si>
  <si>
    <t>Easy to drive in.  Shorter carrots than most and bolted construction made the hoop less rigid.</t>
  </si>
  <si>
    <t>Critical angle more 'smeared out', but around 35 degrees</t>
  </si>
  <si>
    <t>Pb made this slightly less</t>
  </si>
  <si>
    <t>Pb made a large difference to offset runs</t>
  </si>
  <si>
    <t>It was noted that many strokes stopped in the jaws, while others actually rejected with some violence.  Both are recorded here as 0cm</t>
  </si>
  <si>
    <t>A problem was identified that the manual release of the mallet did cause some swings to be tweaked off target</t>
  </si>
  <si>
    <t>The rubber was getting 'fluffed up' at the contact points, especially on 'far wire'.  By enf of tests,  a small hole had developed (3mm wide, 10mm high).</t>
  </si>
  <si>
    <t>It was noted that several of the shots in fact jawsed, but then ran down a hill to reach a small length like 10 to 20cm</t>
  </si>
  <si>
    <t>Critical angle between 25 and 30 degrees</t>
  </si>
  <si>
    <t>Pb made this a little worse, ~32.5 degrees</t>
  </si>
  <si>
    <t>Pb made no real difference to offset runs</t>
  </si>
  <si>
    <t>Evidence that the knurling was scuffing the balls, leaving a very fine 'swarf' of coloured plastic on the knurling</t>
  </si>
  <si>
    <t>Pb made no difference to offset runs</t>
  </si>
  <si>
    <t>Pb didn't alter offset runs much either</t>
  </si>
  <si>
    <t>(degrees)</t>
  </si>
  <si>
    <t>(millimetres)</t>
  </si>
  <si>
    <t>SUPPLEMENTAL</t>
  </si>
  <si>
    <t>This additional test was conducted ona  different day, when the soil was even drier.</t>
  </si>
  <si>
    <t>with clamp: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</si>
</sst>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3" borderId="0" xfId="0" applyFill="1"/>
    <xf numFmtId="0" fontId="0" fillId="4" borderId="0" xfId="0" applyFill="1"/>
    <xf numFmtId="0" fontId="0" fillId="0" borderId="1" xfId="0" applyFill="1" applyBorder="1"/>
    <xf numFmtId="0" fontId="0" fillId="0" borderId="0" xfId="0" applyFill="1" applyBorder="1"/>
    <xf numFmtId="0" fontId="0" fillId="3" borderId="0" xfId="0" applyFill="1" applyAlignment="1">
      <alignment horizontal="right"/>
    </xf>
    <xf numFmtId="0" fontId="0" fillId="5" borderId="0" xfId="0" applyFill="1"/>
    <xf numFmtId="1" fontId="0" fillId="4" borderId="1" xfId="0" applyNumberFormat="1" applyFill="1" applyBorder="1"/>
    <xf numFmtId="1" fontId="0" fillId="4" borderId="2" xfId="0" applyNumberFormat="1" applyFill="1" applyBorder="1"/>
    <xf numFmtId="1" fontId="0" fillId="0" borderId="0" xfId="0" applyNumberFormat="1" applyFill="1" applyBorder="1"/>
    <xf numFmtId="0" fontId="0" fillId="0" borderId="0" xfId="0" applyBorder="1"/>
    <xf numFmtId="0" fontId="0" fillId="6" borderId="0" xfId="0" applyFill="1"/>
    <xf numFmtId="0" fontId="0" fillId="0" borderId="0" xfId="0" applyFill="1" applyAlignment="1">
      <alignment horizontal="right"/>
    </xf>
    <xf numFmtId="0" fontId="0" fillId="0" borderId="3" xfId="0" applyBorder="1"/>
    <xf numFmtId="1" fontId="0" fillId="4" borderId="3" xfId="0" applyNumberFormat="1" applyFill="1" applyBorder="1"/>
    <xf numFmtId="0" fontId="0" fillId="3" borderId="0" xfId="0" applyFill="1" applyBorder="1"/>
    <xf numFmtId="0" fontId="0" fillId="7" borderId="0" xfId="0" applyFont="1" applyFill="1"/>
    <xf numFmtId="0" fontId="0" fillId="7" borderId="0" xfId="0" applyFill="1"/>
    <xf numFmtId="1" fontId="0" fillId="4" borderId="4" xfId="0" applyNumberFormat="1" applyFill="1" applyBorder="1"/>
    <xf numFmtId="0" fontId="0" fillId="5" borderId="0" xfId="0" applyFont="1" applyFill="1"/>
    <xf numFmtId="0" fontId="0" fillId="5" borderId="0" xfId="0" applyFill="1" applyBorder="1"/>
    <xf numFmtId="0" fontId="0" fillId="8" borderId="0" xfId="0" applyFill="1"/>
    <xf numFmtId="0" fontId="0" fillId="9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Hoop 1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1</c:v>
          </c:tx>
          <c:xVal>
            <c:numRef>
              <c:f>Sheet1!$B$7:$D$7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Sheet1!$B$16:$D$16</c:f>
              <c:numCache>
                <c:formatCode>0</c:formatCode>
                <c:ptCount val="3"/>
                <c:pt idx="0">
                  <c:v>105</c:v>
                </c:pt>
                <c:pt idx="1">
                  <c:v>80.625</c:v>
                </c:pt>
                <c:pt idx="2">
                  <c:v>20</c:v>
                </c:pt>
              </c:numCache>
            </c:numRef>
          </c:yVal>
          <c:smooth val="1"/>
        </c:ser>
        <c:ser>
          <c:idx val="1"/>
          <c:order val="1"/>
          <c:tx>
            <c:v>Hoop 1 plus Pb</c:v>
          </c:tx>
          <c:xVal>
            <c:numRef>
              <c:f>Sheet1!$F$7:$H$7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Sheet1!$F$16:$H$16</c:f>
              <c:numCache>
                <c:formatCode>0</c:formatCode>
                <c:ptCount val="3"/>
                <c:pt idx="0">
                  <c:v>31.25</c:v>
                </c:pt>
                <c:pt idx="1">
                  <c:v>26.25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2656"/>
        <c:axId val="107188992"/>
      </c:scatterChart>
      <c:valAx>
        <c:axId val="63942656"/>
        <c:scaling>
          <c:orientation val="minMax"/>
          <c:max val="45"/>
        </c:scaling>
        <c:delete val="0"/>
        <c:axPos val="b"/>
        <c:numFmt formatCode="General" sourceLinked="1"/>
        <c:majorTickMark val="out"/>
        <c:minorTickMark val="none"/>
        <c:tickLblPos val="nextTo"/>
        <c:crossAx val="107188992"/>
        <c:crosses val="autoZero"/>
        <c:crossBetween val="midCat"/>
      </c:valAx>
      <c:valAx>
        <c:axId val="1071889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3942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Hoop 5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5</c:v>
          </c:tx>
          <c:xVal>
            <c:numRef>
              <c:f>Sheet1!$B$126:$E$126</c:f>
              <c:numCache>
                <c:formatCode>General</c:formatCode>
                <c:ptCount val="4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  <c:pt idx="3">
                  <c:v>47.5</c:v>
                </c:pt>
              </c:numCache>
            </c:numRef>
          </c:xVal>
          <c:yVal>
            <c:numRef>
              <c:f>Sheet1!$B$139:$E$139</c:f>
              <c:numCache>
                <c:formatCode>0</c:formatCode>
                <c:ptCount val="4"/>
                <c:pt idx="0">
                  <c:v>43.75</c:v>
                </c:pt>
                <c:pt idx="1">
                  <c:v>43.333333333333336</c:v>
                </c:pt>
                <c:pt idx="2">
                  <c:v>20</c:v>
                </c:pt>
                <c:pt idx="3">
                  <c:v>2.5</c:v>
                </c:pt>
              </c:numCache>
            </c:numRef>
          </c:yVal>
          <c:smooth val="1"/>
        </c:ser>
        <c:ser>
          <c:idx val="1"/>
          <c:order val="1"/>
          <c:tx>
            <c:v>Hoop 5 plus Pb</c:v>
          </c:tx>
          <c:xVal>
            <c:numRef>
              <c:f>Sheet1!$G$126:$H$126</c:f>
              <c:numCache>
                <c:formatCode>General</c:formatCode>
                <c:ptCount val="2"/>
                <c:pt idx="0">
                  <c:v>42.5</c:v>
                </c:pt>
                <c:pt idx="1">
                  <c:v>45</c:v>
                </c:pt>
              </c:numCache>
            </c:numRef>
          </c:xVal>
          <c:yVal>
            <c:numRef>
              <c:f>Sheet1!$G$139:$H$139</c:f>
              <c:numCache>
                <c:formatCode>0</c:formatCode>
                <c:ptCount val="2"/>
                <c:pt idx="0">
                  <c:v>25</c:v>
                </c:pt>
                <c:pt idx="1">
                  <c:v>8.75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39008"/>
        <c:axId val="98540928"/>
      </c:scatterChart>
      <c:valAx>
        <c:axId val="9853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540928"/>
        <c:crosses val="autoZero"/>
        <c:crossBetween val="midCat"/>
      </c:valAx>
      <c:valAx>
        <c:axId val="98540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centimentres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8539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Offset straight hoops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1</c:v>
          </c:tx>
          <c:xVal>
            <c:numRef>
              <c:f>Sheet1!$B$18:$G$18</c:f>
              <c:numCache>
                <c:formatCode>General</c:formatCode>
                <c:ptCount val="6"/>
                <c:pt idx="0">
                  <c:v>0</c:v>
                </c:pt>
                <c:pt idx="1">
                  <c:v>1.6</c:v>
                </c:pt>
                <c:pt idx="2">
                  <c:v>3.4</c:v>
                </c:pt>
                <c:pt idx="3">
                  <c:v>6</c:v>
                </c:pt>
                <c:pt idx="4">
                  <c:v>9</c:v>
                </c:pt>
                <c:pt idx="5">
                  <c:v>12.4</c:v>
                </c:pt>
              </c:numCache>
            </c:numRef>
          </c:xVal>
          <c:yVal>
            <c:numRef>
              <c:f>Sheet1!$B$27:$G$27</c:f>
              <c:numCache>
                <c:formatCode>0</c:formatCode>
                <c:ptCount val="6"/>
                <c:pt idx="0">
                  <c:v>775</c:v>
                </c:pt>
                <c:pt idx="1">
                  <c:v>472.5</c:v>
                </c:pt>
                <c:pt idx="2">
                  <c:v>337.5</c:v>
                </c:pt>
                <c:pt idx="3">
                  <c:v>135</c:v>
                </c:pt>
                <c:pt idx="4">
                  <c:v>82.5</c:v>
                </c:pt>
                <c:pt idx="5">
                  <c:v>36.25</c:v>
                </c:pt>
              </c:numCache>
            </c:numRef>
          </c:yVal>
          <c:smooth val="1"/>
        </c:ser>
        <c:ser>
          <c:idx val="1"/>
          <c:order val="1"/>
          <c:tx>
            <c:v>Hoop 2</c:v>
          </c:tx>
          <c:xVal>
            <c:numRef>
              <c:f>Sheet1!$B$43:$F$43</c:f>
              <c:numCache>
                <c:formatCode>General</c:formatCode>
                <c:ptCount val="5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  <c:pt idx="4">
                  <c:v>12.4</c:v>
                </c:pt>
              </c:numCache>
            </c:numRef>
          </c:xVal>
          <c:yVal>
            <c:numRef>
              <c:f>Sheet1!$B$48:$F$48</c:f>
              <c:numCache>
                <c:formatCode>0</c:formatCode>
                <c:ptCount val="5"/>
                <c:pt idx="0">
                  <c:v>757.5</c:v>
                </c:pt>
                <c:pt idx="1">
                  <c:v>560</c:v>
                </c:pt>
                <c:pt idx="2">
                  <c:v>242.5</c:v>
                </c:pt>
                <c:pt idx="3">
                  <c:v>187.5</c:v>
                </c:pt>
                <c:pt idx="4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v>Hoop 3</c:v>
          </c:tx>
          <c:xVal>
            <c:numRef>
              <c:f>Sheet1!$B$72:$E$72</c:f>
              <c:numCache>
                <c:formatCode>General</c:formatCode>
                <c:ptCount val="4"/>
                <c:pt idx="0">
                  <c:v>3.4</c:v>
                </c:pt>
                <c:pt idx="1">
                  <c:v>6</c:v>
                </c:pt>
                <c:pt idx="2">
                  <c:v>9</c:v>
                </c:pt>
                <c:pt idx="3">
                  <c:v>12.4</c:v>
                </c:pt>
              </c:numCache>
            </c:numRef>
          </c:xVal>
          <c:yVal>
            <c:numRef>
              <c:f>Sheet1!$B$77:$E$77</c:f>
              <c:numCache>
                <c:formatCode>0</c:formatCode>
                <c:ptCount val="4"/>
                <c:pt idx="0">
                  <c:v>655</c:v>
                </c:pt>
                <c:pt idx="1">
                  <c:v>352.5</c:v>
                </c:pt>
                <c:pt idx="2">
                  <c:v>80</c:v>
                </c:pt>
                <c:pt idx="3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Hoop 4</c:v>
          </c:tx>
          <c:xVal>
            <c:numRef>
              <c:f>Sheet1!$B$97:$E$97</c:f>
              <c:numCache>
                <c:formatCode>General</c:formatCode>
                <c:ptCount val="4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</c:numCache>
            </c:numRef>
          </c:xVal>
          <c:yVal>
            <c:numRef>
              <c:f>Sheet1!$B$102:$E$102</c:f>
              <c:numCache>
                <c:formatCode>0</c:formatCode>
                <c:ptCount val="4"/>
                <c:pt idx="0">
                  <c:v>730</c:v>
                </c:pt>
                <c:pt idx="1">
                  <c:v>577.5</c:v>
                </c:pt>
                <c:pt idx="2">
                  <c:v>230</c:v>
                </c:pt>
                <c:pt idx="3">
                  <c:v>166.25</c:v>
                </c:pt>
              </c:numCache>
            </c:numRef>
          </c:yVal>
          <c:smooth val="1"/>
        </c:ser>
        <c:ser>
          <c:idx val="4"/>
          <c:order val="4"/>
          <c:tx>
            <c:v>Hoop 5</c:v>
          </c:tx>
          <c:xVal>
            <c:numRef>
              <c:f>Sheet1!$B$141:$E$141</c:f>
              <c:numCache>
                <c:formatCode>General</c:formatCode>
                <c:ptCount val="4"/>
                <c:pt idx="0">
                  <c:v>3.4</c:v>
                </c:pt>
                <c:pt idx="1">
                  <c:v>6</c:v>
                </c:pt>
                <c:pt idx="2">
                  <c:v>9</c:v>
                </c:pt>
                <c:pt idx="3">
                  <c:v>12.4</c:v>
                </c:pt>
              </c:numCache>
            </c:numRef>
          </c:xVal>
          <c:yVal>
            <c:numRef>
              <c:f>Sheet1!$B$150:$E$150</c:f>
              <c:numCache>
                <c:formatCode>0</c:formatCode>
                <c:ptCount val="4"/>
                <c:pt idx="0">
                  <c:v>517.5</c:v>
                </c:pt>
                <c:pt idx="1">
                  <c:v>148.125</c:v>
                </c:pt>
                <c:pt idx="2">
                  <c:v>129.375</c:v>
                </c:pt>
                <c:pt idx="3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Hoop 6</c:v>
          </c:tx>
          <c:xVal>
            <c:numRef>
              <c:f>Sheet1!$B$165:$D$165</c:f>
              <c:numCache>
                <c:formatCode>General</c:formatCode>
                <c:ptCount val="3"/>
                <c:pt idx="0">
                  <c:v>3.4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Sheet1!$B$174:$D$174</c:f>
              <c:numCache>
                <c:formatCode>0</c:formatCode>
                <c:ptCount val="3"/>
                <c:pt idx="0">
                  <c:v>598.75</c:v>
                </c:pt>
                <c:pt idx="1">
                  <c:v>215</c:v>
                </c:pt>
                <c:pt idx="2">
                  <c:v>28.75</c:v>
                </c:pt>
              </c:numCache>
            </c:numRef>
          </c:yVal>
          <c:smooth val="1"/>
        </c:ser>
        <c:ser>
          <c:idx val="6"/>
          <c:order val="6"/>
          <c:tx>
            <c:v>Hoop 7</c:v>
          </c:tx>
          <c:xVal>
            <c:numRef>
              <c:f>Sheet1!$B$196:$D$196</c:f>
              <c:numCache>
                <c:formatCode>General</c:formatCode>
                <c:ptCount val="3"/>
                <c:pt idx="0">
                  <c:v>3.4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Sheet1!$B$201:$D$201</c:f>
              <c:numCache>
                <c:formatCode>0</c:formatCode>
                <c:ptCount val="3"/>
                <c:pt idx="0">
                  <c:v>410</c:v>
                </c:pt>
                <c:pt idx="1">
                  <c:v>45</c:v>
                </c:pt>
                <c:pt idx="2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Hoop 8</c:v>
          </c:tx>
          <c:xVal>
            <c:numRef>
              <c:f>Sheet1!$B$221:$D$221</c:f>
              <c:numCache>
                <c:formatCode>General</c:formatCode>
                <c:ptCount val="3"/>
                <c:pt idx="0">
                  <c:v>3.4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Sheet1!$B$226:$D$226</c:f>
              <c:numCache>
                <c:formatCode>0</c:formatCode>
                <c:ptCount val="3"/>
                <c:pt idx="0">
                  <c:v>307.5</c:v>
                </c:pt>
                <c:pt idx="1">
                  <c:v>61.25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71680"/>
        <c:axId val="43273600"/>
      </c:scatterChart>
      <c:valAx>
        <c:axId val="43271680"/>
        <c:scaling>
          <c:orientation val="minMax"/>
          <c:max val="1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millimetres offset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273600"/>
        <c:crosses val="autoZero"/>
        <c:crossBetween val="midCat"/>
      </c:valAx>
      <c:valAx>
        <c:axId val="43273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3271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Painted vs bare uprights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4 - ss</c:v>
          </c:tx>
          <c:xVal>
            <c:numRef>
              <c:f>Sheet1!$B$97:$E$97</c:f>
              <c:numCache>
                <c:formatCode>General</c:formatCode>
                <c:ptCount val="4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</c:numCache>
            </c:numRef>
          </c:xVal>
          <c:yVal>
            <c:numRef>
              <c:f>Sheet1!$B$102:$E$102</c:f>
              <c:numCache>
                <c:formatCode>0</c:formatCode>
                <c:ptCount val="4"/>
                <c:pt idx="0">
                  <c:v>730</c:v>
                </c:pt>
                <c:pt idx="1">
                  <c:v>577.5</c:v>
                </c:pt>
                <c:pt idx="2">
                  <c:v>230</c:v>
                </c:pt>
                <c:pt idx="3">
                  <c:v>166.25</c:v>
                </c:pt>
              </c:numCache>
            </c:numRef>
          </c:yVal>
          <c:smooth val="1"/>
        </c:ser>
        <c:ser>
          <c:idx val="1"/>
          <c:order val="1"/>
          <c:tx>
            <c:v>Hoop 4 - painted</c:v>
          </c:tx>
          <c:xVal>
            <c:numRef>
              <c:f>Sheet1!$B$113:$E$113</c:f>
              <c:numCache>
                <c:formatCode>General</c:formatCode>
                <c:ptCount val="4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</c:numCache>
            </c:numRef>
          </c:xVal>
          <c:yVal>
            <c:numRef>
              <c:f>Sheet1!$B$118:$E$118</c:f>
              <c:numCache>
                <c:formatCode>0</c:formatCode>
                <c:ptCount val="4"/>
                <c:pt idx="0">
                  <c:v>712.5</c:v>
                </c:pt>
                <c:pt idx="1">
                  <c:v>675</c:v>
                </c:pt>
                <c:pt idx="2">
                  <c:v>375</c:v>
                </c:pt>
                <c:pt idx="3">
                  <c:v>335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07776"/>
        <c:axId val="43309696"/>
      </c:scatterChart>
      <c:valAx>
        <c:axId val="433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millimetres offset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309696"/>
        <c:crosses val="autoZero"/>
        <c:crossBetween val="midCat"/>
      </c:valAx>
      <c:valAx>
        <c:axId val="43309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3307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Hoop 7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7</c:v>
          </c:tx>
          <c:xVal>
            <c:numRef>
              <c:f>Sheet1!$B$185:$E$185</c:f>
              <c:numCache>
                <c:formatCode>General</c:formatCode>
                <c:ptCount val="4"/>
                <c:pt idx="0">
                  <c:v>30</c:v>
                </c:pt>
                <c:pt idx="1">
                  <c:v>32.5</c:v>
                </c:pt>
                <c:pt idx="2">
                  <c:v>35</c:v>
                </c:pt>
                <c:pt idx="3">
                  <c:v>37.5</c:v>
                </c:pt>
              </c:numCache>
            </c:numRef>
          </c:xVal>
          <c:yVal>
            <c:numRef>
              <c:f>Sheet1!$B$194:$E$194</c:f>
              <c:numCache>
                <c:formatCode>0</c:formatCode>
                <c:ptCount val="4"/>
                <c:pt idx="0">
                  <c:v>71.875</c:v>
                </c:pt>
                <c:pt idx="1">
                  <c:v>60.625</c:v>
                </c:pt>
                <c:pt idx="2">
                  <c:v>30.625</c:v>
                </c:pt>
                <c:pt idx="3">
                  <c:v>16.875</c:v>
                </c:pt>
              </c:numCache>
            </c:numRef>
          </c:yVal>
          <c:smooth val="1"/>
        </c:ser>
        <c:ser>
          <c:idx val="1"/>
          <c:order val="1"/>
          <c:tx>
            <c:v>Hoop 7 plus Pb</c:v>
          </c:tx>
          <c:xVal>
            <c:numRef>
              <c:f>Sheet1!$G$185:$J$185</c:f>
              <c:numCache>
                <c:formatCode>General</c:formatCode>
                <c:ptCount val="4"/>
                <c:pt idx="0">
                  <c:v>30</c:v>
                </c:pt>
                <c:pt idx="1">
                  <c:v>32.5</c:v>
                </c:pt>
                <c:pt idx="2">
                  <c:v>35</c:v>
                </c:pt>
                <c:pt idx="3">
                  <c:v>37.5</c:v>
                </c:pt>
              </c:numCache>
            </c:numRef>
          </c:xVal>
          <c:yVal>
            <c:numRef>
              <c:f>Sheet1!$G$194:$J$194</c:f>
              <c:numCache>
                <c:formatCode>0</c:formatCode>
                <c:ptCount val="4"/>
                <c:pt idx="0">
                  <c:v>79.375</c:v>
                </c:pt>
                <c:pt idx="1">
                  <c:v>14.375</c:v>
                </c:pt>
                <c:pt idx="2">
                  <c:v>6.25</c:v>
                </c:pt>
                <c:pt idx="3">
                  <c:v>6.875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35520"/>
        <c:axId val="45037440"/>
      </c:scatterChart>
      <c:valAx>
        <c:axId val="45035520"/>
        <c:scaling>
          <c:orientation val="minMax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037440"/>
        <c:crosses val="autoZero"/>
        <c:crossBetween val="midCat"/>
      </c:valAx>
      <c:valAx>
        <c:axId val="45037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5035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Painted vs bare uprights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4 - ss</c:v>
          </c:tx>
          <c:xVal>
            <c:numRef>
              <c:f>Sheet1!$B$86:$D$86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Sheet1!$B$95:$D$95</c:f>
              <c:numCache>
                <c:formatCode>0</c:formatCode>
                <c:ptCount val="3"/>
                <c:pt idx="0">
                  <c:v>53.75</c:v>
                </c:pt>
                <c:pt idx="1">
                  <c:v>8.75</c:v>
                </c:pt>
                <c:pt idx="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Hoop 4 - painted</c:v>
          </c:tx>
          <c:xVal>
            <c:numRef>
              <c:f>Sheet1!$B$106:$D$106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Sheet1!$B$111:$D$111</c:f>
              <c:numCache>
                <c:formatCode>0</c:formatCode>
                <c:ptCount val="3"/>
                <c:pt idx="0">
                  <c:v>132.5</c:v>
                </c:pt>
                <c:pt idx="1">
                  <c:v>31.25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79552"/>
        <c:axId val="45081728"/>
      </c:scatterChart>
      <c:valAx>
        <c:axId val="4507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081728"/>
        <c:crosses val="autoZero"/>
        <c:crossBetween val="midCat"/>
      </c:valAx>
      <c:valAx>
        <c:axId val="45081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5079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 of clamping uprights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1 - no clamp</c:v>
          </c:tx>
          <c:xVal>
            <c:numRef>
              <c:f>Sheet1!$B$235:$C$235</c:f>
              <c:numCache>
                <c:formatCode>General</c:formatCode>
                <c:ptCount val="2"/>
                <c:pt idx="0">
                  <c:v>40</c:v>
                </c:pt>
                <c:pt idx="1">
                  <c:v>42.5</c:v>
                </c:pt>
              </c:numCache>
            </c:numRef>
          </c:xVal>
          <c:yVal>
            <c:numRef>
              <c:f>Sheet1!$B$244:$C$244</c:f>
              <c:numCache>
                <c:formatCode>0</c:formatCode>
                <c:ptCount val="2"/>
                <c:pt idx="0">
                  <c:v>100.625</c:v>
                </c:pt>
                <c:pt idx="1">
                  <c:v>40.625</c:v>
                </c:pt>
              </c:numCache>
            </c:numRef>
          </c:yVal>
          <c:smooth val="1"/>
        </c:ser>
        <c:ser>
          <c:idx val="1"/>
          <c:order val="1"/>
          <c:tx>
            <c:v>1 - with clamp</c:v>
          </c:tx>
          <c:xVal>
            <c:numRef>
              <c:f>Sheet1!$G$235:$H$235</c:f>
              <c:numCache>
                <c:formatCode>General</c:formatCode>
                <c:ptCount val="2"/>
                <c:pt idx="0">
                  <c:v>40</c:v>
                </c:pt>
                <c:pt idx="1">
                  <c:v>42.5</c:v>
                </c:pt>
              </c:numCache>
            </c:numRef>
          </c:xVal>
          <c:yVal>
            <c:numRef>
              <c:f>Sheet1!$G$244:$H$244</c:f>
              <c:numCache>
                <c:formatCode>0</c:formatCode>
                <c:ptCount val="2"/>
                <c:pt idx="0">
                  <c:v>48.125</c:v>
                </c:pt>
                <c:pt idx="1">
                  <c:v>26.875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50016"/>
        <c:axId val="42750720"/>
      </c:scatterChart>
      <c:valAx>
        <c:axId val="42550016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750720"/>
        <c:crosses val="autoZero"/>
        <c:crossBetween val="midCat"/>
      </c:valAx>
      <c:valAx>
        <c:axId val="42750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2550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Hoop 5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5</c:v>
          </c:tx>
          <c:xVal>
            <c:numRef>
              <c:f>Sheet1!$B$126:$E$126</c:f>
              <c:numCache>
                <c:formatCode>General</c:formatCode>
                <c:ptCount val="4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  <c:pt idx="3">
                  <c:v>47.5</c:v>
                </c:pt>
              </c:numCache>
            </c:numRef>
          </c:xVal>
          <c:yVal>
            <c:numRef>
              <c:f>Sheet1!$B$139:$E$139</c:f>
              <c:numCache>
                <c:formatCode>0</c:formatCode>
                <c:ptCount val="4"/>
                <c:pt idx="0">
                  <c:v>43.75</c:v>
                </c:pt>
                <c:pt idx="1">
                  <c:v>43.333333333333336</c:v>
                </c:pt>
                <c:pt idx="2">
                  <c:v>20</c:v>
                </c:pt>
                <c:pt idx="3">
                  <c:v>2.5</c:v>
                </c:pt>
              </c:numCache>
            </c:numRef>
          </c:yVal>
          <c:smooth val="1"/>
        </c:ser>
        <c:ser>
          <c:idx val="1"/>
          <c:order val="1"/>
          <c:tx>
            <c:v>Hoop 5 plus Pb</c:v>
          </c:tx>
          <c:xVal>
            <c:numRef>
              <c:f>Sheet1!$G$126:$H$126</c:f>
              <c:numCache>
                <c:formatCode>General</c:formatCode>
                <c:ptCount val="2"/>
                <c:pt idx="0">
                  <c:v>42.5</c:v>
                </c:pt>
                <c:pt idx="1">
                  <c:v>45</c:v>
                </c:pt>
              </c:numCache>
            </c:numRef>
          </c:xVal>
          <c:yVal>
            <c:numRef>
              <c:f>Sheet1!$G$139:$H$139</c:f>
              <c:numCache>
                <c:formatCode>0</c:formatCode>
                <c:ptCount val="2"/>
                <c:pt idx="0">
                  <c:v>25</c:v>
                </c:pt>
                <c:pt idx="1">
                  <c:v>8.75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26624"/>
        <c:axId val="107228160"/>
      </c:scatterChart>
      <c:valAx>
        <c:axId val="1072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28160"/>
        <c:crosses val="autoZero"/>
        <c:crossBetween val="midCat"/>
      </c:valAx>
      <c:valAx>
        <c:axId val="1072281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7226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Hoop 7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7</c:v>
          </c:tx>
          <c:xVal>
            <c:numRef>
              <c:f>Sheet1!$B$185:$E$185</c:f>
              <c:numCache>
                <c:formatCode>General</c:formatCode>
                <c:ptCount val="4"/>
                <c:pt idx="0">
                  <c:v>30</c:v>
                </c:pt>
                <c:pt idx="1">
                  <c:v>32.5</c:v>
                </c:pt>
                <c:pt idx="2">
                  <c:v>35</c:v>
                </c:pt>
                <c:pt idx="3">
                  <c:v>37.5</c:v>
                </c:pt>
              </c:numCache>
            </c:numRef>
          </c:xVal>
          <c:yVal>
            <c:numRef>
              <c:f>Sheet1!$B$194:$E$194</c:f>
              <c:numCache>
                <c:formatCode>0</c:formatCode>
                <c:ptCount val="4"/>
                <c:pt idx="0">
                  <c:v>71.875</c:v>
                </c:pt>
                <c:pt idx="1">
                  <c:v>60.625</c:v>
                </c:pt>
                <c:pt idx="2">
                  <c:v>30.625</c:v>
                </c:pt>
                <c:pt idx="3">
                  <c:v>16.875</c:v>
                </c:pt>
              </c:numCache>
            </c:numRef>
          </c:yVal>
          <c:smooth val="1"/>
        </c:ser>
        <c:ser>
          <c:idx val="1"/>
          <c:order val="1"/>
          <c:tx>
            <c:v>Hoop 7 plus Pb</c:v>
          </c:tx>
          <c:xVal>
            <c:numRef>
              <c:f>Sheet1!$G$185:$J$185</c:f>
              <c:numCache>
                <c:formatCode>General</c:formatCode>
                <c:ptCount val="4"/>
                <c:pt idx="0">
                  <c:v>30</c:v>
                </c:pt>
                <c:pt idx="1">
                  <c:v>32.5</c:v>
                </c:pt>
                <c:pt idx="2">
                  <c:v>35</c:v>
                </c:pt>
                <c:pt idx="3">
                  <c:v>37.5</c:v>
                </c:pt>
              </c:numCache>
            </c:numRef>
          </c:xVal>
          <c:yVal>
            <c:numRef>
              <c:f>Sheet1!$G$194:$J$194</c:f>
              <c:numCache>
                <c:formatCode>0</c:formatCode>
                <c:ptCount val="4"/>
                <c:pt idx="0">
                  <c:v>79.375</c:v>
                </c:pt>
                <c:pt idx="1">
                  <c:v>14.375</c:v>
                </c:pt>
                <c:pt idx="2">
                  <c:v>6.25</c:v>
                </c:pt>
                <c:pt idx="3">
                  <c:v>6.875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49664"/>
        <c:axId val="107251200"/>
      </c:scatterChart>
      <c:valAx>
        <c:axId val="107249664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107251200"/>
        <c:crosses val="autoZero"/>
        <c:crossBetween val="midCat"/>
      </c:valAx>
      <c:valAx>
        <c:axId val="1072512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7249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Painted vs bare uprights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4 - ss</c:v>
          </c:tx>
          <c:xVal>
            <c:numRef>
              <c:f>Sheet1!$B$86:$D$86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Sheet1!$B$95:$D$95</c:f>
              <c:numCache>
                <c:formatCode>0</c:formatCode>
                <c:ptCount val="3"/>
                <c:pt idx="0">
                  <c:v>53.75</c:v>
                </c:pt>
                <c:pt idx="1">
                  <c:v>8.75</c:v>
                </c:pt>
                <c:pt idx="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Hoop 4 - painted</c:v>
          </c:tx>
          <c:xVal>
            <c:numRef>
              <c:f>Sheet1!$B$106:$D$106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Sheet1!$B$111:$D$111</c:f>
              <c:numCache>
                <c:formatCode>0</c:formatCode>
                <c:ptCount val="3"/>
                <c:pt idx="0">
                  <c:v>132.5</c:v>
                </c:pt>
                <c:pt idx="1">
                  <c:v>31.25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7024"/>
        <c:axId val="107302912"/>
      </c:scatterChart>
      <c:valAx>
        <c:axId val="10729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02912"/>
        <c:crosses val="autoZero"/>
        <c:crossBetween val="midCat"/>
      </c:valAx>
      <c:valAx>
        <c:axId val="1073029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7297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Offset straight hoops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1</c:v>
          </c:tx>
          <c:xVal>
            <c:numRef>
              <c:f>Sheet1!$B$18:$G$18</c:f>
              <c:numCache>
                <c:formatCode>General</c:formatCode>
                <c:ptCount val="6"/>
                <c:pt idx="0">
                  <c:v>0</c:v>
                </c:pt>
                <c:pt idx="1">
                  <c:v>1.6</c:v>
                </c:pt>
                <c:pt idx="2">
                  <c:v>3.4</c:v>
                </c:pt>
                <c:pt idx="3">
                  <c:v>6</c:v>
                </c:pt>
                <c:pt idx="4">
                  <c:v>9</c:v>
                </c:pt>
                <c:pt idx="5">
                  <c:v>12.4</c:v>
                </c:pt>
              </c:numCache>
            </c:numRef>
          </c:xVal>
          <c:yVal>
            <c:numRef>
              <c:f>Sheet1!$B$27:$G$27</c:f>
              <c:numCache>
                <c:formatCode>0</c:formatCode>
                <c:ptCount val="6"/>
                <c:pt idx="0">
                  <c:v>775</c:v>
                </c:pt>
                <c:pt idx="1">
                  <c:v>472.5</c:v>
                </c:pt>
                <c:pt idx="2">
                  <c:v>337.5</c:v>
                </c:pt>
                <c:pt idx="3">
                  <c:v>135</c:v>
                </c:pt>
                <c:pt idx="4">
                  <c:v>82.5</c:v>
                </c:pt>
                <c:pt idx="5">
                  <c:v>36.25</c:v>
                </c:pt>
              </c:numCache>
            </c:numRef>
          </c:yVal>
          <c:smooth val="1"/>
        </c:ser>
        <c:ser>
          <c:idx val="1"/>
          <c:order val="1"/>
          <c:tx>
            <c:v>Hoop 2</c:v>
          </c:tx>
          <c:xVal>
            <c:numRef>
              <c:f>Sheet1!$B$43:$F$43</c:f>
              <c:numCache>
                <c:formatCode>General</c:formatCode>
                <c:ptCount val="5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  <c:pt idx="4">
                  <c:v>12.4</c:v>
                </c:pt>
              </c:numCache>
            </c:numRef>
          </c:xVal>
          <c:yVal>
            <c:numRef>
              <c:f>Sheet1!$B$48:$F$48</c:f>
              <c:numCache>
                <c:formatCode>0</c:formatCode>
                <c:ptCount val="5"/>
                <c:pt idx="0">
                  <c:v>757.5</c:v>
                </c:pt>
                <c:pt idx="1">
                  <c:v>560</c:v>
                </c:pt>
                <c:pt idx="2">
                  <c:v>242.5</c:v>
                </c:pt>
                <c:pt idx="3">
                  <c:v>187.5</c:v>
                </c:pt>
                <c:pt idx="4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v>Hoop 3</c:v>
          </c:tx>
          <c:xVal>
            <c:numRef>
              <c:f>Sheet1!$B$72:$E$72</c:f>
              <c:numCache>
                <c:formatCode>General</c:formatCode>
                <c:ptCount val="4"/>
                <c:pt idx="0">
                  <c:v>3.4</c:v>
                </c:pt>
                <c:pt idx="1">
                  <c:v>6</c:v>
                </c:pt>
                <c:pt idx="2">
                  <c:v>9</c:v>
                </c:pt>
                <c:pt idx="3">
                  <c:v>12.4</c:v>
                </c:pt>
              </c:numCache>
            </c:numRef>
          </c:xVal>
          <c:yVal>
            <c:numRef>
              <c:f>Sheet1!$B$77:$E$77</c:f>
              <c:numCache>
                <c:formatCode>0</c:formatCode>
                <c:ptCount val="4"/>
                <c:pt idx="0">
                  <c:v>655</c:v>
                </c:pt>
                <c:pt idx="1">
                  <c:v>352.5</c:v>
                </c:pt>
                <c:pt idx="2">
                  <c:v>80</c:v>
                </c:pt>
                <c:pt idx="3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Hoop 4</c:v>
          </c:tx>
          <c:xVal>
            <c:numRef>
              <c:f>Sheet1!$B$97:$E$97</c:f>
              <c:numCache>
                <c:formatCode>General</c:formatCode>
                <c:ptCount val="4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</c:numCache>
            </c:numRef>
          </c:xVal>
          <c:yVal>
            <c:numRef>
              <c:f>Sheet1!$B$102:$E$102</c:f>
              <c:numCache>
                <c:formatCode>0</c:formatCode>
                <c:ptCount val="4"/>
                <c:pt idx="0">
                  <c:v>730</c:v>
                </c:pt>
                <c:pt idx="1">
                  <c:v>577.5</c:v>
                </c:pt>
                <c:pt idx="2">
                  <c:v>230</c:v>
                </c:pt>
                <c:pt idx="3">
                  <c:v>166.25</c:v>
                </c:pt>
              </c:numCache>
            </c:numRef>
          </c:yVal>
          <c:smooth val="1"/>
        </c:ser>
        <c:ser>
          <c:idx val="4"/>
          <c:order val="4"/>
          <c:tx>
            <c:v>Hoop 5</c:v>
          </c:tx>
          <c:xVal>
            <c:numRef>
              <c:f>Sheet1!$B$141:$E$141</c:f>
              <c:numCache>
                <c:formatCode>General</c:formatCode>
                <c:ptCount val="4"/>
                <c:pt idx="0">
                  <c:v>3.4</c:v>
                </c:pt>
                <c:pt idx="1">
                  <c:v>6</c:v>
                </c:pt>
                <c:pt idx="2">
                  <c:v>9</c:v>
                </c:pt>
                <c:pt idx="3">
                  <c:v>12.4</c:v>
                </c:pt>
              </c:numCache>
            </c:numRef>
          </c:xVal>
          <c:yVal>
            <c:numRef>
              <c:f>Sheet1!$B$150:$E$150</c:f>
              <c:numCache>
                <c:formatCode>0</c:formatCode>
                <c:ptCount val="4"/>
                <c:pt idx="0">
                  <c:v>517.5</c:v>
                </c:pt>
                <c:pt idx="1">
                  <c:v>148.125</c:v>
                </c:pt>
                <c:pt idx="2">
                  <c:v>129.375</c:v>
                </c:pt>
                <c:pt idx="3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Hoop 6</c:v>
          </c:tx>
          <c:xVal>
            <c:numRef>
              <c:f>Sheet1!$B$165:$D$165</c:f>
              <c:numCache>
                <c:formatCode>General</c:formatCode>
                <c:ptCount val="3"/>
                <c:pt idx="0">
                  <c:v>3.4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Sheet1!$B$174:$D$174</c:f>
              <c:numCache>
                <c:formatCode>0</c:formatCode>
                <c:ptCount val="3"/>
                <c:pt idx="0">
                  <c:v>598.75</c:v>
                </c:pt>
                <c:pt idx="1">
                  <c:v>215</c:v>
                </c:pt>
                <c:pt idx="2">
                  <c:v>28.75</c:v>
                </c:pt>
              </c:numCache>
            </c:numRef>
          </c:yVal>
          <c:smooth val="1"/>
        </c:ser>
        <c:ser>
          <c:idx val="6"/>
          <c:order val="6"/>
          <c:tx>
            <c:v>Hoop 7</c:v>
          </c:tx>
          <c:xVal>
            <c:numRef>
              <c:f>Sheet1!$B$196:$D$196</c:f>
              <c:numCache>
                <c:formatCode>General</c:formatCode>
                <c:ptCount val="3"/>
                <c:pt idx="0">
                  <c:v>3.4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Sheet1!$B$201:$D$201</c:f>
              <c:numCache>
                <c:formatCode>0</c:formatCode>
                <c:ptCount val="3"/>
                <c:pt idx="0">
                  <c:v>410</c:v>
                </c:pt>
                <c:pt idx="1">
                  <c:v>45</c:v>
                </c:pt>
                <c:pt idx="2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Hoop 8</c:v>
          </c:tx>
          <c:xVal>
            <c:numRef>
              <c:f>Sheet1!$B$221:$D$221</c:f>
              <c:numCache>
                <c:formatCode>General</c:formatCode>
                <c:ptCount val="3"/>
                <c:pt idx="0">
                  <c:v>3.4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Sheet1!$B$226:$D$226</c:f>
              <c:numCache>
                <c:formatCode>0</c:formatCode>
                <c:ptCount val="3"/>
                <c:pt idx="0">
                  <c:v>307.5</c:v>
                </c:pt>
                <c:pt idx="1">
                  <c:v>61.25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36864"/>
        <c:axId val="86643840"/>
      </c:scatterChart>
      <c:valAx>
        <c:axId val="108436864"/>
        <c:scaling>
          <c:orientation val="minMax"/>
          <c:max val="13"/>
        </c:scaling>
        <c:delete val="0"/>
        <c:axPos val="b"/>
        <c:numFmt formatCode="General" sourceLinked="1"/>
        <c:majorTickMark val="out"/>
        <c:minorTickMark val="none"/>
        <c:tickLblPos val="nextTo"/>
        <c:crossAx val="86643840"/>
        <c:crosses val="autoZero"/>
        <c:crossBetween val="midCat"/>
      </c:valAx>
      <c:valAx>
        <c:axId val="866438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8436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Painted vs bare uprights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4 - ss</c:v>
          </c:tx>
          <c:xVal>
            <c:numRef>
              <c:f>Sheet1!$B$97:$E$97</c:f>
              <c:numCache>
                <c:formatCode>General</c:formatCode>
                <c:ptCount val="4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</c:numCache>
            </c:numRef>
          </c:xVal>
          <c:yVal>
            <c:numRef>
              <c:f>Sheet1!$B$102:$E$102</c:f>
              <c:numCache>
                <c:formatCode>0</c:formatCode>
                <c:ptCount val="4"/>
                <c:pt idx="0">
                  <c:v>730</c:v>
                </c:pt>
                <c:pt idx="1">
                  <c:v>577.5</c:v>
                </c:pt>
                <c:pt idx="2">
                  <c:v>230</c:v>
                </c:pt>
                <c:pt idx="3">
                  <c:v>166.25</c:v>
                </c:pt>
              </c:numCache>
            </c:numRef>
          </c:yVal>
          <c:smooth val="1"/>
        </c:ser>
        <c:ser>
          <c:idx val="1"/>
          <c:order val="1"/>
          <c:tx>
            <c:v>Hoop 4 - painted</c:v>
          </c:tx>
          <c:xVal>
            <c:numRef>
              <c:f>Sheet1!$B$113:$E$113</c:f>
              <c:numCache>
                <c:formatCode>General</c:formatCode>
                <c:ptCount val="4"/>
                <c:pt idx="0">
                  <c:v>1.6</c:v>
                </c:pt>
                <c:pt idx="1">
                  <c:v>3.4</c:v>
                </c:pt>
                <c:pt idx="2">
                  <c:v>6</c:v>
                </c:pt>
                <c:pt idx="3">
                  <c:v>9</c:v>
                </c:pt>
              </c:numCache>
            </c:numRef>
          </c:xVal>
          <c:yVal>
            <c:numRef>
              <c:f>Sheet1!$B$118:$E$118</c:f>
              <c:numCache>
                <c:formatCode>0</c:formatCode>
                <c:ptCount val="4"/>
                <c:pt idx="0">
                  <c:v>712.5</c:v>
                </c:pt>
                <c:pt idx="1">
                  <c:v>675</c:v>
                </c:pt>
                <c:pt idx="2">
                  <c:v>375</c:v>
                </c:pt>
                <c:pt idx="3">
                  <c:v>335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71360"/>
        <c:axId val="86672896"/>
      </c:scatterChart>
      <c:valAx>
        <c:axId val="866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672896"/>
        <c:crosses val="autoZero"/>
        <c:crossBetween val="midCat"/>
      </c:valAx>
      <c:valAx>
        <c:axId val="866728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6671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 of clamping uprights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1 - no clamp</c:v>
          </c:tx>
          <c:xVal>
            <c:numRef>
              <c:f>Sheet1!$B$235:$C$235</c:f>
              <c:numCache>
                <c:formatCode>General</c:formatCode>
                <c:ptCount val="2"/>
                <c:pt idx="0">
                  <c:v>40</c:v>
                </c:pt>
                <c:pt idx="1">
                  <c:v>42.5</c:v>
                </c:pt>
              </c:numCache>
            </c:numRef>
          </c:xVal>
          <c:yVal>
            <c:numRef>
              <c:f>Sheet1!$B$244:$C$244</c:f>
              <c:numCache>
                <c:formatCode>0</c:formatCode>
                <c:ptCount val="2"/>
                <c:pt idx="0">
                  <c:v>100.625</c:v>
                </c:pt>
                <c:pt idx="1">
                  <c:v>40.625</c:v>
                </c:pt>
              </c:numCache>
            </c:numRef>
          </c:yVal>
          <c:smooth val="1"/>
        </c:ser>
        <c:ser>
          <c:idx val="1"/>
          <c:order val="1"/>
          <c:tx>
            <c:v>1 - with clamp</c:v>
          </c:tx>
          <c:xVal>
            <c:numRef>
              <c:f>Sheet1!$G$235:$H$235</c:f>
              <c:numCache>
                <c:formatCode>General</c:formatCode>
                <c:ptCount val="2"/>
                <c:pt idx="0">
                  <c:v>40</c:v>
                </c:pt>
                <c:pt idx="1">
                  <c:v>42.5</c:v>
                </c:pt>
              </c:numCache>
            </c:numRef>
          </c:xVal>
          <c:yVal>
            <c:numRef>
              <c:f>Sheet1!$G$244:$H$244</c:f>
              <c:numCache>
                <c:formatCode>0</c:formatCode>
                <c:ptCount val="2"/>
                <c:pt idx="0">
                  <c:v>48.125</c:v>
                </c:pt>
                <c:pt idx="1">
                  <c:v>26.875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28032"/>
        <c:axId val="58426496"/>
      </c:scatterChart>
      <c:valAx>
        <c:axId val="58428032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426496"/>
        <c:crosses val="autoZero"/>
        <c:crossBetween val="midCat"/>
      </c:valAx>
      <c:valAx>
        <c:axId val="58426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8428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All hoops - run</a:t>
            </a:r>
            <a:r>
              <a:rPr lang="en-GB" baseline="0"/>
              <a:t> lengths approaching </a:t>
            </a:r>
            <a:r>
              <a:rPr lang="en-GB"/>
              <a:t>critical angles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1</c:v>
          </c:tx>
          <c:xVal>
            <c:numRef>
              <c:f>Sheet1!$B$7:$D$7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Sheet1!$B$16:$D$16</c:f>
              <c:numCache>
                <c:formatCode>0</c:formatCode>
                <c:ptCount val="3"/>
                <c:pt idx="0">
                  <c:v>105</c:v>
                </c:pt>
                <c:pt idx="1">
                  <c:v>80.625</c:v>
                </c:pt>
                <c:pt idx="2">
                  <c:v>20</c:v>
                </c:pt>
              </c:numCache>
            </c:numRef>
          </c:yVal>
          <c:smooth val="1"/>
        </c:ser>
        <c:ser>
          <c:idx val="1"/>
          <c:order val="1"/>
          <c:tx>
            <c:v>Hoop 2</c:v>
          </c:tx>
          <c:xVal>
            <c:numRef>
              <c:f>Sheet1!$B$36:$C$36</c:f>
              <c:numCache>
                <c:formatCode>General</c:formatCode>
                <c:ptCount val="2"/>
                <c:pt idx="0">
                  <c:v>40</c:v>
                </c:pt>
                <c:pt idx="1">
                  <c:v>42.5</c:v>
                </c:pt>
              </c:numCache>
            </c:numRef>
          </c:xVal>
          <c:yVal>
            <c:numRef>
              <c:f>Sheet1!$B$41:$C$41</c:f>
              <c:numCache>
                <c:formatCode>0</c:formatCode>
                <c:ptCount val="2"/>
                <c:pt idx="0">
                  <c:v>35</c:v>
                </c:pt>
                <c:pt idx="1">
                  <c:v>11.25</c:v>
                </c:pt>
              </c:numCache>
            </c:numRef>
          </c:yVal>
          <c:smooth val="1"/>
        </c:ser>
        <c:ser>
          <c:idx val="2"/>
          <c:order val="2"/>
          <c:tx>
            <c:v>Hoop 3</c:v>
          </c:tx>
          <c:xVal>
            <c:numRef>
              <c:f>Sheet1!$B$56:$E$56</c:f>
              <c:numCache>
                <c:formatCode>General</c:formatCode>
                <c:ptCount val="4"/>
                <c:pt idx="0">
                  <c:v>37.5</c:v>
                </c:pt>
                <c:pt idx="1">
                  <c:v>40</c:v>
                </c:pt>
                <c:pt idx="2">
                  <c:v>42.5</c:v>
                </c:pt>
                <c:pt idx="3">
                  <c:v>45</c:v>
                </c:pt>
              </c:numCache>
            </c:numRef>
          </c:xVal>
          <c:yVal>
            <c:numRef>
              <c:f>Sheet1!$B$69:$E$69</c:f>
              <c:numCache>
                <c:formatCode>0</c:formatCode>
                <c:ptCount val="4"/>
                <c:pt idx="0">
                  <c:v>150</c:v>
                </c:pt>
                <c:pt idx="1">
                  <c:v>26.875</c:v>
                </c:pt>
                <c:pt idx="2">
                  <c:v>37.5</c:v>
                </c:pt>
                <c:pt idx="3">
                  <c:v>0.625</c:v>
                </c:pt>
              </c:numCache>
            </c:numRef>
          </c:yVal>
          <c:smooth val="1"/>
        </c:ser>
        <c:ser>
          <c:idx val="3"/>
          <c:order val="3"/>
          <c:tx>
            <c:v>Hoop 4</c:v>
          </c:tx>
          <c:xVal>
            <c:numRef>
              <c:f>Sheet1!$B$86:$D$86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Sheet1!$B$95:$D$95</c:f>
              <c:numCache>
                <c:formatCode>0</c:formatCode>
                <c:ptCount val="3"/>
                <c:pt idx="0">
                  <c:v>53.75</c:v>
                </c:pt>
                <c:pt idx="1">
                  <c:v>8.75</c:v>
                </c:pt>
                <c:pt idx="2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Hoop 5</c:v>
          </c:tx>
          <c:xVal>
            <c:numRef>
              <c:f>Sheet1!$B$126:$E$126</c:f>
              <c:numCache>
                <c:formatCode>General</c:formatCode>
                <c:ptCount val="4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  <c:pt idx="3">
                  <c:v>47.5</c:v>
                </c:pt>
              </c:numCache>
            </c:numRef>
          </c:xVal>
          <c:yVal>
            <c:numRef>
              <c:f>Sheet1!$B$139:$E$139</c:f>
              <c:numCache>
                <c:formatCode>0</c:formatCode>
                <c:ptCount val="4"/>
                <c:pt idx="0">
                  <c:v>43.75</c:v>
                </c:pt>
                <c:pt idx="1">
                  <c:v>43.333333333333336</c:v>
                </c:pt>
                <c:pt idx="2">
                  <c:v>20</c:v>
                </c:pt>
                <c:pt idx="3">
                  <c:v>2.5</c:v>
                </c:pt>
              </c:numCache>
            </c:numRef>
          </c:yVal>
          <c:smooth val="1"/>
        </c:ser>
        <c:ser>
          <c:idx val="5"/>
          <c:order val="5"/>
          <c:tx>
            <c:v>Hoop 6</c:v>
          </c:tx>
          <c:xVal>
            <c:numRef>
              <c:f>Sheet1!$B$158:$D$158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Sheet1!$B$163:$D$163</c:f>
              <c:numCache>
                <c:formatCode>0</c:formatCode>
                <c:ptCount val="3"/>
                <c:pt idx="0">
                  <c:v>86.25</c:v>
                </c:pt>
                <c:pt idx="1">
                  <c:v>22.5</c:v>
                </c:pt>
                <c:pt idx="2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Hoop 7 rubber</c:v>
          </c:tx>
          <c:xVal>
            <c:numRef>
              <c:f>Sheet1!$B$185:$E$185</c:f>
              <c:numCache>
                <c:formatCode>General</c:formatCode>
                <c:ptCount val="4"/>
                <c:pt idx="0">
                  <c:v>30</c:v>
                </c:pt>
                <c:pt idx="1">
                  <c:v>32.5</c:v>
                </c:pt>
                <c:pt idx="2">
                  <c:v>35</c:v>
                </c:pt>
                <c:pt idx="3">
                  <c:v>37.5</c:v>
                </c:pt>
              </c:numCache>
            </c:numRef>
          </c:xVal>
          <c:yVal>
            <c:numRef>
              <c:f>Sheet1!$B$194:$E$194</c:f>
              <c:numCache>
                <c:formatCode>0</c:formatCode>
                <c:ptCount val="4"/>
                <c:pt idx="0">
                  <c:v>71.875</c:v>
                </c:pt>
                <c:pt idx="1">
                  <c:v>60.625</c:v>
                </c:pt>
                <c:pt idx="2">
                  <c:v>30.625</c:v>
                </c:pt>
                <c:pt idx="3">
                  <c:v>16.875</c:v>
                </c:pt>
              </c:numCache>
            </c:numRef>
          </c:yVal>
          <c:smooth val="1"/>
        </c:ser>
        <c:ser>
          <c:idx val="7"/>
          <c:order val="7"/>
          <c:tx>
            <c:v>Hoop 8 knurled</c:v>
          </c:tx>
          <c:xVal>
            <c:numRef>
              <c:f>Sheet1!$B$210:$G$210</c:f>
              <c:numCache>
                <c:formatCode>General</c:formatCode>
                <c:ptCount val="6"/>
                <c:pt idx="0">
                  <c:v>25</c:v>
                </c:pt>
                <c:pt idx="1">
                  <c:v>30</c:v>
                </c:pt>
                <c:pt idx="2">
                  <c:v>32.5</c:v>
                </c:pt>
                <c:pt idx="3">
                  <c:v>35</c:v>
                </c:pt>
                <c:pt idx="4">
                  <c:v>37.5</c:v>
                </c:pt>
                <c:pt idx="5">
                  <c:v>40</c:v>
                </c:pt>
              </c:numCache>
            </c:numRef>
          </c:xVal>
          <c:yVal>
            <c:numRef>
              <c:f>Sheet1!$B$219:$G$219</c:f>
              <c:numCache>
                <c:formatCode>0</c:formatCode>
                <c:ptCount val="6"/>
                <c:pt idx="0">
                  <c:v>207.5</c:v>
                </c:pt>
                <c:pt idx="1">
                  <c:v>27.5</c:v>
                </c:pt>
                <c:pt idx="2">
                  <c:v>15.625</c:v>
                </c:pt>
                <c:pt idx="3">
                  <c:v>26.875</c:v>
                </c:pt>
                <c:pt idx="4">
                  <c:v>3.125</c:v>
                </c:pt>
                <c:pt idx="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47552"/>
        <c:axId val="87057920"/>
      </c:scatterChart>
      <c:valAx>
        <c:axId val="87047552"/>
        <c:scaling>
          <c:orientation val="minMax"/>
          <c:max val="47.5"/>
          <c:min val="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057920"/>
        <c:crosses val="autoZero"/>
        <c:crossBetween val="midCat"/>
      </c:valAx>
      <c:valAx>
        <c:axId val="87057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overlay val="0"/>
        </c:title>
        <c:numFmt formatCode="@" sourceLinked="0"/>
        <c:majorTickMark val="out"/>
        <c:minorTickMark val="none"/>
        <c:tickLblPos val="nextTo"/>
        <c:crossAx val="87047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Hoop 1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Hoop 1</c:v>
          </c:tx>
          <c:xVal>
            <c:numRef>
              <c:f>Sheet1!$B$7:$D$7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Sheet1!$B$16:$D$16</c:f>
              <c:numCache>
                <c:formatCode>0</c:formatCode>
                <c:ptCount val="3"/>
                <c:pt idx="0">
                  <c:v>105</c:v>
                </c:pt>
                <c:pt idx="1">
                  <c:v>80.625</c:v>
                </c:pt>
                <c:pt idx="2">
                  <c:v>20</c:v>
                </c:pt>
              </c:numCache>
            </c:numRef>
          </c:yVal>
          <c:smooth val="1"/>
        </c:ser>
        <c:ser>
          <c:idx val="1"/>
          <c:order val="1"/>
          <c:tx>
            <c:v>Hoop 1 plus Pb</c:v>
          </c:tx>
          <c:xVal>
            <c:numRef>
              <c:f>Sheet1!$F$7:$H$7</c:f>
              <c:numCache>
                <c:formatCode>General</c:formatCode>
                <c:ptCount val="3"/>
                <c:pt idx="0">
                  <c:v>40</c:v>
                </c:pt>
                <c:pt idx="1">
                  <c:v>42.5</c:v>
                </c:pt>
                <c:pt idx="2">
                  <c:v>45</c:v>
                </c:pt>
              </c:numCache>
            </c:numRef>
          </c:xVal>
          <c:yVal>
            <c:numRef>
              <c:f>Sheet1!$F$16:$H$16</c:f>
              <c:numCache>
                <c:formatCode>0</c:formatCode>
                <c:ptCount val="3"/>
                <c:pt idx="0">
                  <c:v>31.25</c:v>
                </c:pt>
                <c:pt idx="1">
                  <c:v>26.25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87360"/>
        <c:axId val="98500992"/>
      </c:scatterChart>
      <c:valAx>
        <c:axId val="87087360"/>
        <c:scaling>
          <c:orientation val="minMax"/>
          <c:max val="4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500992"/>
        <c:crosses val="autoZero"/>
        <c:crossBetween val="midCat"/>
      </c:valAx>
      <c:valAx>
        <c:axId val="98500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centimetres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7087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198120</xdr:colOff>
      <xdr:row>0</xdr:row>
      <xdr:rowOff>95250</xdr:rowOff>
    </xdr:from>
    <xdr:to>
      <xdr:col>21</xdr:col>
      <xdr:colOff>502920</xdr:colOff>
      <xdr:row>15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510540</xdr:colOff>
      <xdr:row>131</xdr:row>
      <xdr:rowOff>26670</xdr:rowOff>
    </xdr:from>
    <xdr:to>
      <xdr:col>17</xdr:col>
      <xdr:colOff>205740</xdr:colOff>
      <xdr:row>146</xdr:row>
      <xdr:rowOff>26670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472440</xdr:colOff>
      <xdr:row>190</xdr:row>
      <xdr:rowOff>26670</xdr:rowOff>
    </xdr:from>
    <xdr:to>
      <xdr:col>18</xdr:col>
      <xdr:colOff>167640</xdr:colOff>
      <xdr:row>205</xdr:row>
      <xdr:rowOff>26670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68580</xdr:colOff>
      <xdr:row>94</xdr:row>
      <xdr:rowOff>125730</xdr:rowOff>
    </xdr:from>
    <xdr:to>
      <xdr:col>18</xdr:col>
      <xdr:colOff>373380</xdr:colOff>
      <xdr:row>109</xdr:row>
      <xdr:rowOff>125730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83820</xdr:colOff>
      <xdr:row>215</xdr:row>
      <xdr:rowOff>64770</xdr:rowOff>
    </xdr:from>
    <xdr:to>
      <xdr:col>17</xdr:col>
      <xdr:colOff>388620</xdr:colOff>
      <xdr:row>230</xdr:row>
      <xdr:rowOff>64770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106680</xdr:colOff>
      <xdr:row>113</xdr:row>
      <xdr:rowOff>49530</xdr:rowOff>
    </xdr:from>
    <xdr:to>
      <xdr:col>18</xdr:col>
      <xdr:colOff>411480</xdr:colOff>
      <xdr:row>128</xdr:row>
      <xdr:rowOff>49530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563880</xdr:colOff>
      <xdr:row>232</xdr:row>
      <xdr:rowOff>102870</xdr:rowOff>
    </xdr:from>
    <xdr:to>
      <xdr:col>17</xdr:col>
      <xdr:colOff>259080</xdr:colOff>
      <xdr:row>247</xdr:row>
      <xdr:rowOff>102870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16</xdr:col>
      <xdr:colOff>53340</xdr:colOff>
      <xdr:row>31</xdr:row>
      <xdr:rowOff>68580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8</xdr:col>
      <xdr:colOff>304800</xdr:colOff>
      <xdr:row>49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8</xdr:col>
      <xdr:colOff>304800</xdr:colOff>
      <xdr:row>65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15</xdr:col>
      <xdr:colOff>495300</xdr:colOff>
      <xdr:row>121</xdr:row>
      <xdr:rowOff>137160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124</xdr:row>
      <xdr:rowOff>0</xdr:rowOff>
    </xdr:from>
    <xdr:to>
      <xdr:col>8</xdr:col>
      <xdr:colOff>304800</xdr:colOff>
      <xdr:row>139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8</xdr:col>
      <xdr:colOff>304800</xdr:colOff>
      <xdr:row>81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8</xdr:col>
      <xdr:colOff>304800</xdr:colOff>
      <xdr:row>97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140</xdr:row>
      <xdr:rowOff>0</xdr:rowOff>
    </xdr:from>
    <xdr:to>
      <xdr:col>8</xdr:col>
      <xdr:colOff>304800</xdr:colOff>
      <xdr:row>155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4"/>
  <sheetViews>
    <sheetView topLeftCell="A224" workbookViewId="0">
      <selection activeCell="J234" sqref="J234"/>
    </sheetView>
  </sheetViews>
  <sheetFormatPr defaultRowHeight="14.4" x14ac:dyDescent="0.3"/>
  <cols>
    <col min="1" max="1" width="11.88671875" customWidth="1"/>
  </cols>
  <sheetData>
    <row r="1" spans="1:13" x14ac:dyDescent="0.3">
      <c r="A1" s="3" t="s">
        <v>0</v>
      </c>
      <c r="B1" s="4">
        <v>1</v>
      </c>
      <c r="C1" s="4" t="s">
        <v>3</v>
      </c>
      <c r="D1" s="4"/>
      <c r="E1" s="4"/>
      <c r="F1" s="4"/>
      <c r="G1" s="4"/>
      <c r="H1" s="4"/>
      <c r="I1" s="4"/>
    </row>
    <row r="2" spans="1:13" s="6" customFormat="1" x14ac:dyDescent="0.3">
      <c r="A2" s="5"/>
    </row>
    <row r="3" spans="1:13" s="6" customFormat="1" x14ac:dyDescent="0.3">
      <c r="A3" s="7" t="s">
        <v>4</v>
      </c>
      <c r="J3" s="13" t="s">
        <v>11</v>
      </c>
      <c r="K3" s="13"/>
      <c r="L3" s="13"/>
    </row>
    <row r="4" spans="1:13" s="6" customFormat="1" x14ac:dyDescent="0.3">
      <c r="A4" s="7" t="s">
        <v>7</v>
      </c>
      <c r="J4" s="13" t="s">
        <v>34</v>
      </c>
      <c r="K4" s="13"/>
      <c r="L4" s="13"/>
    </row>
    <row r="5" spans="1:13" s="6" customFormat="1" x14ac:dyDescent="0.3">
      <c r="A5" s="7" t="s">
        <v>8</v>
      </c>
      <c r="J5" s="13" t="s">
        <v>53</v>
      </c>
      <c r="K5" s="13"/>
      <c r="L5" s="13"/>
      <c r="M5" s="13"/>
    </row>
    <row r="6" spans="1:13" x14ac:dyDescent="0.3">
      <c r="J6" s="6"/>
      <c r="K6" s="6"/>
      <c r="L6" s="6"/>
    </row>
    <row r="7" spans="1:13" x14ac:dyDescent="0.3">
      <c r="A7" s="1" t="s">
        <v>1</v>
      </c>
      <c r="B7">
        <v>40</v>
      </c>
      <c r="C7">
        <v>42.5</v>
      </c>
      <c r="D7">
        <v>45</v>
      </c>
      <c r="E7" s="12" t="s">
        <v>6</v>
      </c>
      <c r="F7" s="8">
        <v>40</v>
      </c>
      <c r="G7" s="8">
        <v>42.5</v>
      </c>
      <c r="H7" s="8">
        <v>45</v>
      </c>
      <c r="J7" s="6"/>
      <c r="K7" s="6"/>
      <c r="L7" s="6"/>
    </row>
    <row r="8" spans="1:13" x14ac:dyDescent="0.3">
      <c r="A8" s="1" t="s">
        <v>54</v>
      </c>
      <c r="B8" s="2">
        <v>110</v>
      </c>
      <c r="C8" s="2">
        <v>80</v>
      </c>
      <c r="D8" s="2">
        <v>0</v>
      </c>
      <c r="E8" s="17"/>
      <c r="F8" s="2">
        <v>10</v>
      </c>
      <c r="G8" s="2">
        <v>0</v>
      </c>
      <c r="H8" s="2">
        <v>0</v>
      </c>
      <c r="J8" s="6"/>
      <c r="K8" s="6"/>
      <c r="L8" s="6"/>
    </row>
    <row r="9" spans="1:13" x14ac:dyDescent="0.3">
      <c r="A9">
        <v>2</v>
      </c>
      <c r="B9" s="2">
        <v>90</v>
      </c>
      <c r="C9" s="2">
        <v>45</v>
      </c>
      <c r="D9" s="2">
        <v>55</v>
      </c>
      <c r="E9" s="17"/>
      <c r="F9" s="2">
        <v>25</v>
      </c>
      <c r="G9" s="2">
        <v>10</v>
      </c>
      <c r="H9" s="2">
        <v>0</v>
      </c>
      <c r="J9" s="6"/>
      <c r="K9" s="6"/>
      <c r="L9" s="6"/>
    </row>
    <row r="10" spans="1:13" x14ac:dyDescent="0.3">
      <c r="A10">
        <v>3</v>
      </c>
      <c r="B10" s="2">
        <v>160</v>
      </c>
      <c r="C10" s="2">
        <v>140</v>
      </c>
      <c r="D10" s="2">
        <v>0</v>
      </c>
      <c r="E10" s="17"/>
      <c r="F10" s="2">
        <v>35</v>
      </c>
      <c r="G10" s="2">
        <v>45</v>
      </c>
      <c r="H10" s="2">
        <v>0</v>
      </c>
    </row>
    <row r="11" spans="1:13" x14ac:dyDescent="0.3">
      <c r="A11">
        <v>4</v>
      </c>
      <c r="B11" s="2">
        <v>55</v>
      </c>
      <c r="C11" s="2">
        <v>120</v>
      </c>
      <c r="D11" s="2">
        <v>50</v>
      </c>
      <c r="E11" s="17"/>
      <c r="F11" s="2">
        <v>55</v>
      </c>
      <c r="G11" s="2">
        <v>50</v>
      </c>
      <c r="H11" s="2">
        <v>0</v>
      </c>
    </row>
    <row r="12" spans="1:13" x14ac:dyDescent="0.3">
      <c r="A12">
        <v>5</v>
      </c>
      <c r="B12" s="2">
        <v>0</v>
      </c>
      <c r="C12" s="2">
        <v>0</v>
      </c>
      <c r="D12" s="2">
        <v>0</v>
      </c>
      <c r="E12" s="17"/>
      <c r="F12" s="2"/>
      <c r="G12" s="2"/>
      <c r="H12" s="2"/>
    </row>
    <row r="13" spans="1:13" x14ac:dyDescent="0.3">
      <c r="A13">
        <v>6</v>
      </c>
      <c r="B13" s="2">
        <v>180</v>
      </c>
      <c r="C13" s="2">
        <v>150</v>
      </c>
      <c r="D13" s="2">
        <v>0</v>
      </c>
      <c r="E13" s="17"/>
      <c r="F13" s="2"/>
      <c r="G13" s="2"/>
      <c r="H13" s="2"/>
    </row>
    <row r="14" spans="1:13" x14ac:dyDescent="0.3">
      <c r="A14">
        <v>7</v>
      </c>
      <c r="B14" s="2">
        <v>65</v>
      </c>
      <c r="C14" s="2">
        <v>110</v>
      </c>
      <c r="D14" s="2">
        <v>0</v>
      </c>
      <c r="E14" s="17"/>
      <c r="F14" s="2"/>
      <c r="G14" s="2"/>
      <c r="H14" s="2"/>
    </row>
    <row r="15" spans="1:13" x14ac:dyDescent="0.3">
      <c r="A15">
        <v>8</v>
      </c>
      <c r="B15" s="2">
        <v>180</v>
      </c>
      <c r="C15" s="2">
        <v>0</v>
      </c>
      <c r="D15" s="2">
        <v>55</v>
      </c>
      <c r="E15" s="17"/>
      <c r="F15" s="2"/>
      <c r="G15" s="2"/>
      <c r="H15" s="2"/>
    </row>
    <row r="16" spans="1:13" x14ac:dyDescent="0.3">
      <c r="A16" s="9" t="s">
        <v>5</v>
      </c>
      <c r="B16" s="14">
        <f>(SUM(B8:B15))/8</f>
        <v>105</v>
      </c>
      <c r="C16" s="14">
        <f t="shared" ref="C16:D16" si="0">(SUM(C8:C15))/8</f>
        <v>80.625</v>
      </c>
      <c r="D16" s="14">
        <f t="shared" si="0"/>
        <v>20</v>
      </c>
      <c r="E16" s="11"/>
      <c r="F16" s="14">
        <f>(SUM(F8:F15))/4</f>
        <v>31.25</v>
      </c>
      <c r="G16" s="14">
        <f t="shared" ref="G16:H16" si="1">(SUM(G8:G15))/4</f>
        <v>26.25</v>
      </c>
      <c r="H16" s="14">
        <f t="shared" si="1"/>
        <v>0</v>
      </c>
    </row>
    <row r="18" spans="1:18" x14ac:dyDescent="0.3">
      <c r="A18" s="1" t="s">
        <v>2</v>
      </c>
      <c r="B18">
        <v>0</v>
      </c>
      <c r="C18">
        <v>1.6</v>
      </c>
      <c r="D18">
        <v>3.4</v>
      </c>
      <c r="E18">
        <v>6</v>
      </c>
      <c r="F18">
        <v>9</v>
      </c>
      <c r="G18">
        <v>12.4</v>
      </c>
      <c r="H18" s="12" t="s">
        <v>6</v>
      </c>
      <c r="I18" s="8">
        <v>1.6</v>
      </c>
      <c r="J18" s="8">
        <v>3.4</v>
      </c>
      <c r="K18" s="8">
        <v>6</v>
      </c>
      <c r="L18" s="8">
        <v>9</v>
      </c>
    </row>
    <row r="19" spans="1:18" x14ac:dyDescent="0.3">
      <c r="A19" s="1" t="s">
        <v>55</v>
      </c>
      <c r="B19" s="2">
        <v>700</v>
      </c>
      <c r="C19" s="2">
        <v>380</v>
      </c>
      <c r="D19" s="2">
        <v>280</v>
      </c>
      <c r="E19" s="2">
        <v>90</v>
      </c>
      <c r="F19" s="2">
        <v>50</v>
      </c>
      <c r="G19" s="10">
        <v>10</v>
      </c>
      <c r="H19" s="11"/>
      <c r="I19" s="2">
        <v>490</v>
      </c>
      <c r="J19" s="2">
        <v>350</v>
      </c>
      <c r="K19" s="2">
        <v>120</v>
      </c>
      <c r="L19" s="2">
        <v>0</v>
      </c>
    </row>
    <row r="20" spans="1:18" x14ac:dyDescent="0.3">
      <c r="A20">
        <v>2</v>
      </c>
      <c r="B20" s="2">
        <v>740</v>
      </c>
      <c r="C20" s="2">
        <v>390</v>
      </c>
      <c r="D20" s="2">
        <v>340</v>
      </c>
      <c r="E20" s="2">
        <v>140</v>
      </c>
      <c r="F20" s="2">
        <v>70</v>
      </c>
      <c r="G20" s="10">
        <v>10</v>
      </c>
      <c r="H20" s="11"/>
      <c r="I20" s="2">
        <v>540</v>
      </c>
      <c r="J20" s="2">
        <v>470</v>
      </c>
      <c r="K20" s="2">
        <v>120</v>
      </c>
      <c r="L20" s="2">
        <v>55</v>
      </c>
    </row>
    <row r="21" spans="1:18" x14ac:dyDescent="0.3">
      <c r="A21">
        <v>3</v>
      </c>
      <c r="B21" s="2">
        <v>830</v>
      </c>
      <c r="C21" s="2">
        <v>440</v>
      </c>
      <c r="D21" s="2">
        <v>350</v>
      </c>
      <c r="E21" s="2">
        <v>150</v>
      </c>
      <c r="F21" s="2">
        <v>90</v>
      </c>
      <c r="G21" s="10">
        <v>160</v>
      </c>
      <c r="H21" s="11"/>
      <c r="I21" s="2">
        <v>630</v>
      </c>
      <c r="J21" s="2">
        <v>520</v>
      </c>
      <c r="K21" s="2">
        <v>220</v>
      </c>
      <c r="L21" s="2">
        <v>60</v>
      </c>
    </row>
    <row r="22" spans="1:18" x14ac:dyDescent="0.3">
      <c r="A22">
        <v>4</v>
      </c>
      <c r="B22" s="2">
        <v>830</v>
      </c>
      <c r="C22" s="2">
        <v>680</v>
      </c>
      <c r="D22" s="2">
        <v>380</v>
      </c>
      <c r="E22" s="2">
        <v>160</v>
      </c>
      <c r="F22" s="2">
        <v>120</v>
      </c>
      <c r="G22" s="10">
        <v>0</v>
      </c>
      <c r="H22" s="11"/>
      <c r="I22" s="2">
        <v>670</v>
      </c>
      <c r="J22" s="2">
        <v>610</v>
      </c>
      <c r="K22" s="2">
        <v>300</v>
      </c>
      <c r="L22" s="2">
        <v>150</v>
      </c>
    </row>
    <row r="23" spans="1:18" x14ac:dyDescent="0.3">
      <c r="A23">
        <v>5</v>
      </c>
      <c r="B23" s="2"/>
      <c r="C23" s="2"/>
      <c r="D23" s="2"/>
      <c r="E23" s="2"/>
      <c r="F23" s="2"/>
      <c r="G23" s="10">
        <v>0</v>
      </c>
      <c r="H23" s="11"/>
      <c r="I23" s="2"/>
      <c r="J23" s="2"/>
      <c r="K23" s="2"/>
      <c r="L23" s="2"/>
    </row>
    <row r="24" spans="1:18" x14ac:dyDescent="0.3">
      <c r="A24">
        <v>6</v>
      </c>
      <c r="B24" s="2"/>
      <c r="C24" s="2"/>
      <c r="D24" s="2"/>
      <c r="E24" s="2"/>
      <c r="F24" s="2"/>
      <c r="G24" s="10">
        <v>0</v>
      </c>
      <c r="H24" s="11"/>
      <c r="I24" s="2"/>
      <c r="J24" s="2"/>
      <c r="K24" s="2"/>
      <c r="L24" s="2"/>
    </row>
    <row r="25" spans="1:18" x14ac:dyDescent="0.3">
      <c r="A25">
        <v>7</v>
      </c>
      <c r="B25" s="2"/>
      <c r="C25" s="2"/>
      <c r="D25" s="2"/>
      <c r="E25" s="2"/>
      <c r="F25" s="2"/>
      <c r="G25" s="10">
        <v>0</v>
      </c>
      <c r="H25" s="11"/>
      <c r="I25" s="2"/>
      <c r="J25" s="2"/>
      <c r="K25" s="2"/>
      <c r="L25" s="2"/>
    </row>
    <row r="26" spans="1:18" x14ac:dyDescent="0.3">
      <c r="A26">
        <v>8</v>
      </c>
      <c r="B26" s="2"/>
      <c r="C26" s="2"/>
      <c r="D26" s="2"/>
      <c r="E26" s="2"/>
      <c r="F26" s="2"/>
      <c r="G26" s="2">
        <v>110</v>
      </c>
      <c r="H26" s="11"/>
      <c r="I26" s="2"/>
      <c r="J26" s="2"/>
      <c r="K26" s="2"/>
      <c r="L26" s="2"/>
    </row>
    <row r="27" spans="1:18" x14ac:dyDescent="0.3">
      <c r="A27" s="9" t="s">
        <v>5</v>
      </c>
      <c r="B27" s="15">
        <f>(SUM(B19:B26))/4</f>
        <v>775</v>
      </c>
      <c r="C27" s="15">
        <f>(SUM(C19:C26))/4</f>
        <v>472.5</v>
      </c>
      <c r="D27" s="15">
        <f t="shared" ref="D27:F27" si="2">(SUM(D19:D26))/4</f>
        <v>337.5</v>
      </c>
      <c r="E27" s="15">
        <f t="shared" si="2"/>
        <v>135</v>
      </c>
      <c r="F27" s="15">
        <f t="shared" si="2"/>
        <v>82.5</v>
      </c>
      <c r="G27" s="14">
        <f>(SUM(G19:G26))/8</f>
        <v>36.25</v>
      </c>
      <c r="H27" s="16"/>
      <c r="I27" s="15">
        <f>(SUM(I19:I26))/4</f>
        <v>582.5</v>
      </c>
      <c r="J27" s="15">
        <f t="shared" ref="J27" si="3">(SUM(J19:J26))/4</f>
        <v>487.5</v>
      </c>
      <c r="K27" s="15">
        <f t="shared" ref="K27" si="4">(SUM(K19:K26))/4</f>
        <v>190</v>
      </c>
      <c r="L27" s="15">
        <f t="shared" ref="L27" si="5">(SUM(L19:L26))/4</f>
        <v>66.25</v>
      </c>
    </row>
    <row r="30" spans="1:18" x14ac:dyDescent="0.3">
      <c r="A30" s="3" t="s">
        <v>0</v>
      </c>
      <c r="B30" s="4">
        <v>2</v>
      </c>
      <c r="C30" s="4" t="s">
        <v>9</v>
      </c>
      <c r="D30" s="4"/>
      <c r="E30" s="4"/>
      <c r="F30" s="4"/>
      <c r="G30" s="4"/>
      <c r="H30" s="4"/>
      <c r="I30" s="4"/>
    </row>
    <row r="31" spans="1:18" s="6" customFormat="1" x14ac:dyDescent="0.3">
      <c r="A31" s="5"/>
      <c r="K31" s="13" t="s">
        <v>10</v>
      </c>
      <c r="L31" s="13"/>
      <c r="M31" s="13"/>
      <c r="N31" s="13"/>
      <c r="O31" s="13"/>
      <c r="P31" s="13"/>
      <c r="Q31" s="13"/>
      <c r="R31" s="13"/>
    </row>
    <row r="32" spans="1:18" s="6" customFormat="1" x14ac:dyDescent="0.3">
      <c r="A32" s="7" t="s">
        <v>4</v>
      </c>
    </row>
    <row r="33" spans="1:19" s="6" customFormat="1" x14ac:dyDescent="0.3">
      <c r="A33" s="7" t="s">
        <v>7</v>
      </c>
      <c r="K33" s="13" t="s">
        <v>14</v>
      </c>
      <c r="L33" s="13"/>
      <c r="M33" s="13"/>
      <c r="N33"/>
      <c r="O33"/>
      <c r="P33"/>
      <c r="Q33"/>
      <c r="R33"/>
      <c r="S33"/>
    </row>
    <row r="34" spans="1:19" x14ac:dyDescent="0.3">
      <c r="A34" s="7" t="s">
        <v>8</v>
      </c>
      <c r="K34" s="13" t="s">
        <v>12</v>
      </c>
      <c r="L34" s="13"/>
      <c r="M34" s="13"/>
    </row>
    <row r="35" spans="1:19" x14ac:dyDescent="0.3">
      <c r="A35" s="7"/>
      <c r="K35" s="13" t="s">
        <v>13</v>
      </c>
      <c r="L35" s="13"/>
      <c r="M35" s="13"/>
    </row>
    <row r="36" spans="1:19" x14ac:dyDescent="0.3">
      <c r="A36" s="1" t="s">
        <v>1</v>
      </c>
      <c r="B36">
        <v>40</v>
      </c>
      <c r="C36">
        <v>42.5</v>
      </c>
      <c r="G36" s="12" t="s">
        <v>6</v>
      </c>
      <c r="H36" s="8">
        <v>40</v>
      </c>
    </row>
    <row r="37" spans="1:19" x14ac:dyDescent="0.3">
      <c r="A37">
        <v>1</v>
      </c>
      <c r="B37" s="2">
        <v>60</v>
      </c>
      <c r="C37" s="2">
        <v>0</v>
      </c>
      <c r="D37" s="2"/>
      <c r="E37" s="2"/>
      <c r="F37" s="17"/>
      <c r="G37" s="2"/>
      <c r="H37" s="2">
        <v>20</v>
      </c>
      <c r="K37" s="13" t="s">
        <v>15</v>
      </c>
      <c r="L37" s="13"/>
      <c r="M37" s="13"/>
      <c r="N37" s="13"/>
      <c r="O37" s="13"/>
      <c r="P37" s="13"/>
      <c r="Q37" s="13"/>
      <c r="R37" s="13"/>
      <c r="S37" s="13"/>
    </row>
    <row r="38" spans="1:19" x14ac:dyDescent="0.3">
      <c r="A38">
        <v>2</v>
      </c>
      <c r="B38" s="2">
        <v>40</v>
      </c>
      <c r="C38" s="2">
        <v>0</v>
      </c>
      <c r="D38" s="2"/>
      <c r="E38" s="2"/>
      <c r="F38" s="17"/>
      <c r="G38" s="2"/>
      <c r="H38" s="2">
        <v>20</v>
      </c>
    </row>
    <row r="39" spans="1:19" x14ac:dyDescent="0.3">
      <c r="A39">
        <v>3</v>
      </c>
      <c r="B39" s="2">
        <v>15</v>
      </c>
      <c r="C39" s="2">
        <v>45</v>
      </c>
      <c r="D39" s="2"/>
      <c r="E39" s="2"/>
      <c r="F39" s="17"/>
      <c r="G39" s="2"/>
      <c r="H39" s="2">
        <v>35</v>
      </c>
    </row>
    <row r="40" spans="1:19" x14ac:dyDescent="0.3">
      <c r="A40">
        <v>4</v>
      </c>
      <c r="B40" s="2">
        <v>25</v>
      </c>
      <c r="C40" s="2">
        <v>0</v>
      </c>
      <c r="D40" s="2"/>
      <c r="E40" s="2"/>
      <c r="F40" s="17"/>
      <c r="G40" s="2"/>
      <c r="H40" s="2">
        <v>55</v>
      </c>
    </row>
    <row r="41" spans="1:19" x14ac:dyDescent="0.3">
      <c r="A41" s="9" t="s">
        <v>5</v>
      </c>
      <c r="B41" s="14">
        <f>(SUM(B37:B40))/4</f>
        <v>35</v>
      </c>
      <c r="C41" s="14">
        <f>(SUM(C37:C40))/4</f>
        <v>11.25</v>
      </c>
      <c r="D41" s="14"/>
      <c r="E41" s="14"/>
      <c r="F41" s="16"/>
      <c r="G41" s="14"/>
      <c r="H41" s="14">
        <f>(SUM(H37:H40))/4</f>
        <v>32.5</v>
      </c>
    </row>
    <row r="43" spans="1:19" x14ac:dyDescent="0.3">
      <c r="A43" s="1" t="s">
        <v>2</v>
      </c>
      <c r="B43">
        <v>1.6</v>
      </c>
      <c r="C43">
        <v>3.4</v>
      </c>
      <c r="D43">
        <v>6</v>
      </c>
      <c r="E43">
        <v>9</v>
      </c>
      <c r="F43">
        <v>12.4</v>
      </c>
      <c r="G43" s="12" t="s">
        <v>6</v>
      </c>
      <c r="H43" s="8">
        <v>3.4</v>
      </c>
      <c r="I43" s="8">
        <v>6</v>
      </c>
      <c r="J43" s="8">
        <v>9</v>
      </c>
    </row>
    <row r="44" spans="1:19" x14ac:dyDescent="0.3">
      <c r="A44">
        <v>1</v>
      </c>
      <c r="B44" s="2">
        <v>720</v>
      </c>
      <c r="C44" s="2">
        <v>540</v>
      </c>
      <c r="D44" s="2">
        <v>160</v>
      </c>
      <c r="E44" s="2">
        <v>150</v>
      </c>
      <c r="F44" s="10">
        <v>0</v>
      </c>
      <c r="H44" s="2">
        <v>520</v>
      </c>
      <c r="I44" s="2">
        <v>160</v>
      </c>
      <c r="J44" s="2">
        <v>60</v>
      </c>
    </row>
    <row r="45" spans="1:19" x14ac:dyDescent="0.3">
      <c r="A45">
        <v>2</v>
      </c>
      <c r="B45" s="2">
        <v>740</v>
      </c>
      <c r="C45" s="2">
        <v>560</v>
      </c>
      <c r="D45" s="2">
        <v>210</v>
      </c>
      <c r="E45" s="2">
        <v>150</v>
      </c>
      <c r="F45" s="10">
        <v>10</v>
      </c>
      <c r="H45" s="2">
        <v>590</v>
      </c>
      <c r="I45" s="2">
        <v>320</v>
      </c>
      <c r="J45" s="2">
        <v>100</v>
      </c>
    </row>
    <row r="46" spans="1:19" x14ac:dyDescent="0.3">
      <c r="A46">
        <v>3</v>
      </c>
      <c r="B46" s="2">
        <v>760</v>
      </c>
      <c r="C46" s="2">
        <v>650</v>
      </c>
      <c r="D46" s="2">
        <v>270</v>
      </c>
      <c r="E46" s="2">
        <v>220</v>
      </c>
      <c r="F46" s="10">
        <v>10</v>
      </c>
      <c r="H46" s="2">
        <v>630</v>
      </c>
      <c r="I46" s="2">
        <v>350</v>
      </c>
      <c r="J46" s="2">
        <v>170</v>
      </c>
    </row>
    <row r="47" spans="1:19" x14ac:dyDescent="0.3">
      <c r="A47">
        <v>4</v>
      </c>
      <c r="B47" s="2">
        <v>810</v>
      </c>
      <c r="C47" s="2">
        <v>490</v>
      </c>
      <c r="D47" s="2">
        <v>330</v>
      </c>
      <c r="E47" s="2">
        <v>230</v>
      </c>
      <c r="F47" s="10">
        <v>0</v>
      </c>
      <c r="H47" s="2">
        <v>800</v>
      </c>
      <c r="I47" s="2">
        <v>410</v>
      </c>
      <c r="J47" s="2">
        <v>180</v>
      </c>
    </row>
    <row r="48" spans="1:19" x14ac:dyDescent="0.3">
      <c r="A48" s="9" t="s">
        <v>5</v>
      </c>
      <c r="B48" s="14">
        <f>(SUM(B44:B47))/4</f>
        <v>757.5</v>
      </c>
      <c r="C48" s="14">
        <f t="shared" ref="C48:F48" si="6">(SUM(C44:C47))/4</f>
        <v>560</v>
      </c>
      <c r="D48" s="14">
        <f t="shared" si="6"/>
        <v>242.5</v>
      </c>
      <c r="E48" s="14">
        <f t="shared" si="6"/>
        <v>187.5</v>
      </c>
      <c r="F48" s="14">
        <f t="shared" si="6"/>
        <v>5</v>
      </c>
      <c r="H48" s="14">
        <f t="shared" ref="H48" si="7">(SUM(H44:H47))/4</f>
        <v>635</v>
      </c>
      <c r="I48" s="14">
        <f t="shared" ref="I48" si="8">(SUM(I44:I47))/4</f>
        <v>310</v>
      </c>
      <c r="J48" s="14">
        <f t="shared" ref="J48" si="9">(SUM(J44:J47))/4</f>
        <v>127.5</v>
      </c>
    </row>
    <row r="50" spans="1:19" x14ac:dyDescent="0.3">
      <c r="A50" s="3" t="s">
        <v>0</v>
      </c>
      <c r="B50" s="4">
        <v>3</v>
      </c>
      <c r="C50" s="4" t="s">
        <v>16</v>
      </c>
      <c r="D50" s="4"/>
      <c r="E50" s="4"/>
      <c r="F50" s="4"/>
      <c r="G50" s="4"/>
      <c r="H50" s="4"/>
      <c r="I50" s="4"/>
    </row>
    <row r="51" spans="1:19" x14ac:dyDescent="0.3">
      <c r="A51" s="5"/>
      <c r="B51" s="6"/>
      <c r="C51" s="6"/>
      <c r="D51" s="6"/>
      <c r="E51" s="6"/>
      <c r="F51" s="6"/>
      <c r="G51" s="6"/>
      <c r="H51" s="6"/>
      <c r="I51" s="6"/>
      <c r="J51" s="6"/>
      <c r="K51" s="13" t="s">
        <v>35</v>
      </c>
      <c r="L51" s="13"/>
      <c r="M51" s="13"/>
      <c r="N51" s="13"/>
    </row>
    <row r="52" spans="1:19" x14ac:dyDescent="0.3">
      <c r="A52" s="7" t="s">
        <v>4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9" x14ac:dyDescent="0.3">
      <c r="A53" s="7" t="s">
        <v>7</v>
      </c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9" x14ac:dyDescent="0.3">
      <c r="A54" s="7" t="s">
        <v>8</v>
      </c>
    </row>
    <row r="55" spans="1:19" x14ac:dyDescent="0.3">
      <c r="A55" s="7"/>
    </row>
    <row r="56" spans="1:19" x14ac:dyDescent="0.3">
      <c r="A56" s="1" t="s">
        <v>1</v>
      </c>
      <c r="B56">
        <v>37.5</v>
      </c>
      <c r="C56">
        <v>40</v>
      </c>
      <c r="D56">
        <v>42.5</v>
      </c>
      <c r="E56">
        <v>45</v>
      </c>
      <c r="F56" s="12" t="s">
        <v>6</v>
      </c>
      <c r="G56" s="8">
        <v>40</v>
      </c>
      <c r="H56" s="8">
        <v>42.5</v>
      </c>
      <c r="I56" s="8">
        <v>45</v>
      </c>
      <c r="K56" s="13" t="s">
        <v>37</v>
      </c>
      <c r="L56" s="13"/>
      <c r="M56" s="13"/>
    </row>
    <row r="57" spans="1:19" x14ac:dyDescent="0.3">
      <c r="A57">
        <v>1</v>
      </c>
      <c r="B57" s="2">
        <v>190</v>
      </c>
      <c r="C57" s="2">
        <v>40</v>
      </c>
      <c r="D57" s="2">
        <v>85</v>
      </c>
      <c r="E57" s="2">
        <v>0</v>
      </c>
      <c r="F57" s="11"/>
      <c r="G57" s="2">
        <v>25</v>
      </c>
      <c r="H57" s="2">
        <v>95</v>
      </c>
      <c r="I57" s="2">
        <v>20</v>
      </c>
      <c r="K57" s="13" t="s">
        <v>12</v>
      </c>
      <c r="L57" s="13"/>
    </row>
    <row r="58" spans="1:19" x14ac:dyDescent="0.3">
      <c r="A58">
        <v>2</v>
      </c>
      <c r="B58" s="2">
        <v>80</v>
      </c>
      <c r="C58" s="2">
        <v>0</v>
      </c>
      <c r="D58" s="2">
        <v>0</v>
      </c>
      <c r="E58" s="2">
        <v>0</v>
      </c>
      <c r="F58" s="11"/>
      <c r="G58" s="2">
        <v>110</v>
      </c>
      <c r="H58" s="2">
        <v>80</v>
      </c>
      <c r="I58" s="2">
        <v>0</v>
      </c>
      <c r="K58" s="13" t="s">
        <v>38</v>
      </c>
      <c r="L58" s="13"/>
      <c r="M58" s="13"/>
    </row>
    <row r="59" spans="1:19" x14ac:dyDescent="0.3">
      <c r="A59">
        <v>3</v>
      </c>
      <c r="B59" s="2">
        <v>0</v>
      </c>
      <c r="C59" s="2">
        <v>0</v>
      </c>
      <c r="D59" s="2">
        <v>0</v>
      </c>
      <c r="E59" s="2">
        <v>0</v>
      </c>
      <c r="F59" s="11"/>
      <c r="G59" s="2">
        <v>120</v>
      </c>
      <c r="H59" s="2">
        <v>45</v>
      </c>
      <c r="I59" s="2">
        <v>0</v>
      </c>
      <c r="K59" s="6"/>
    </row>
    <row r="60" spans="1:19" x14ac:dyDescent="0.3">
      <c r="A60">
        <v>4</v>
      </c>
      <c r="B60" s="2">
        <v>210</v>
      </c>
      <c r="C60" s="2">
        <v>15</v>
      </c>
      <c r="D60" s="2">
        <v>15</v>
      </c>
      <c r="E60" s="2">
        <v>0</v>
      </c>
      <c r="F60" s="11"/>
      <c r="G60" s="2">
        <v>0</v>
      </c>
      <c r="H60" s="2">
        <v>80</v>
      </c>
      <c r="I60" s="2">
        <v>0</v>
      </c>
      <c r="K60" s="6"/>
    </row>
    <row r="61" spans="1:19" x14ac:dyDescent="0.3">
      <c r="A61">
        <v>5</v>
      </c>
      <c r="B61" s="2">
        <v>140</v>
      </c>
      <c r="C61" s="2">
        <v>20</v>
      </c>
      <c r="D61" s="2">
        <v>45</v>
      </c>
      <c r="E61" s="2">
        <v>0</v>
      </c>
      <c r="F61" s="11"/>
      <c r="G61" s="2">
        <v>5</v>
      </c>
      <c r="H61" s="2">
        <v>0</v>
      </c>
      <c r="I61" s="2">
        <v>25</v>
      </c>
      <c r="K61" s="6"/>
    </row>
    <row r="62" spans="1:19" x14ac:dyDescent="0.3">
      <c r="A62">
        <v>6</v>
      </c>
      <c r="B62" s="2">
        <v>160</v>
      </c>
      <c r="C62" s="2">
        <v>0</v>
      </c>
      <c r="D62" s="2">
        <v>75</v>
      </c>
      <c r="E62" s="2">
        <v>0</v>
      </c>
      <c r="F62" s="11"/>
      <c r="G62" s="2">
        <v>0</v>
      </c>
      <c r="H62" s="2">
        <v>0</v>
      </c>
      <c r="I62" s="2">
        <v>0</v>
      </c>
      <c r="K62" s="6"/>
    </row>
    <row r="63" spans="1:19" x14ac:dyDescent="0.3">
      <c r="A63">
        <v>7</v>
      </c>
      <c r="B63" s="2">
        <v>210</v>
      </c>
      <c r="C63" s="2">
        <v>0</v>
      </c>
      <c r="D63" s="2">
        <v>120</v>
      </c>
      <c r="E63" s="2">
        <v>5</v>
      </c>
      <c r="F63" s="11"/>
      <c r="G63" s="2">
        <v>120</v>
      </c>
      <c r="H63" s="2">
        <v>0</v>
      </c>
      <c r="I63" s="2">
        <v>0</v>
      </c>
    </row>
    <row r="64" spans="1:19" x14ac:dyDescent="0.3">
      <c r="A64">
        <v>8</v>
      </c>
      <c r="B64" s="2">
        <v>210</v>
      </c>
      <c r="C64" s="2">
        <v>140</v>
      </c>
      <c r="D64" s="2">
        <v>0</v>
      </c>
      <c r="E64" s="2">
        <v>0</v>
      </c>
      <c r="F64" s="11"/>
      <c r="G64" s="2">
        <v>0</v>
      </c>
      <c r="H64" s="2">
        <v>20</v>
      </c>
      <c r="I64" s="2">
        <v>0</v>
      </c>
      <c r="K64" s="6"/>
      <c r="L64" s="6"/>
      <c r="M64" s="6"/>
      <c r="N64" s="6"/>
      <c r="O64" s="6"/>
      <c r="P64" s="6"/>
      <c r="Q64" s="6"/>
      <c r="R64" s="6"/>
      <c r="S64" s="6"/>
    </row>
    <row r="65" spans="1:10" s="6" customFormat="1" x14ac:dyDescent="0.3">
      <c r="B65" s="10"/>
      <c r="C65" s="10"/>
      <c r="D65" s="10">
        <v>100</v>
      </c>
      <c r="E65" s="10"/>
      <c r="F65" s="11"/>
      <c r="G65" s="10"/>
      <c r="H65" s="10"/>
      <c r="I65" s="10"/>
    </row>
    <row r="66" spans="1:10" s="6" customFormat="1" x14ac:dyDescent="0.3">
      <c r="B66" s="10"/>
      <c r="C66" s="10"/>
      <c r="D66" s="10">
        <v>10</v>
      </c>
      <c r="E66" s="10"/>
      <c r="F66" s="11"/>
      <c r="G66" s="10"/>
      <c r="H66" s="10"/>
      <c r="I66" s="10"/>
    </row>
    <row r="67" spans="1:10" s="6" customFormat="1" x14ac:dyDescent="0.3">
      <c r="B67" s="10"/>
      <c r="C67" s="10"/>
      <c r="D67" s="10">
        <v>0</v>
      </c>
      <c r="E67" s="10"/>
      <c r="F67" s="11"/>
      <c r="G67" s="10"/>
      <c r="H67" s="10"/>
      <c r="I67" s="10"/>
    </row>
    <row r="68" spans="1:10" s="6" customFormat="1" x14ac:dyDescent="0.3">
      <c r="B68" s="10"/>
      <c r="C68" s="10"/>
      <c r="D68" s="10">
        <v>0</v>
      </c>
      <c r="E68" s="10"/>
      <c r="F68" s="11"/>
      <c r="G68" s="10"/>
      <c r="H68" s="10"/>
      <c r="I68" s="10"/>
    </row>
    <row r="69" spans="1:10" x14ac:dyDescent="0.3">
      <c r="A69" s="9" t="s">
        <v>5</v>
      </c>
      <c r="B69" s="14">
        <f>(SUM(B57:B64))/8</f>
        <v>150</v>
      </c>
      <c r="C69" s="14">
        <f t="shared" ref="C69:G69" si="10">(SUM(C57:C64))/8</f>
        <v>26.875</v>
      </c>
      <c r="D69" s="14">
        <f>(SUM(D57:D68))/12</f>
        <v>37.5</v>
      </c>
      <c r="E69" s="14">
        <f t="shared" si="10"/>
        <v>0.625</v>
      </c>
      <c r="F69" s="16"/>
      <c r="G69" s="14">
        <f t="shared" si="10"/>
        <v>47.5</v>
      </c>
      <c r="H69" s="14">
        <f t="shared" ref="H69" si="11">(SUM(H57:H64))/8</f>
        <v>40</v>
      </c>
      <c r="I69" s="14">
        <f t="shared" ref="I69" si="12">(SUM(I57:I64))/8</f>
        <v>5.625</v>
      </c>
    </row>
    <row r="70" spans="1:10" s="6" customFormat="1" x14ac:dyDescent="0.3">
      <c r="B70" s="16"/>
      <c r="C70" s="16"/>
      <c r="D70" s="16"/>
      <c r="E70" s="16" t="s">
        <v>36</v>
      </c>
      <c r="F70" s="16"/>
      <c r="G70" s="16"/>
      <c r="H70" s="16"/>
      <c r="I70" s="16" t="s">
        <v>36</v>
      </c>
    </row>
    <row r="72" spans="1:10" x14ac:dyDescent="0.3">
      <c r="A72" s="1" t="s">
        <v>2</v>
      </c>
      <c r="B72">
        <v>3.4</v>
      </c>
      <c r="C72">
        <v>6</v>
      </c>
      <c r="D72">
        <v>9</v>
      </c>
      <c r="E72">
        <v>12.4</v>
      </c>
      <c r="F72" s="12" t="s">
        <v>6</v>
      </c>
      <c r="G72" s="8">
        <v>3.4</v>
      </c>
      <c r="H72" s="8">
        <v>6</v>
      </c>
      <c r="I72" s="8">
        <v>9</v>
      </c>
      <c r="J72" s="8">
        <v>12.4</v>
      </c>
    </row>
    <row r="73" spans="1:10" x14ac:dyDescent="0.3">
      <c r="A73">
        <v>1</v>
      </c>
      <c r="B73" s="2">
        <v>570</v>
      </c>
      <c r="C73" s="2">
        <v>290</v>
      </c>
      <c r="D73" s="2">
        <v>70</v>
      </c>
      <c r="E73" s="10">
        <v>0</v>
      </c>
      <c r="G73" s="2">
        <v>600</v>
      </c>
      <c r="H73" s="2">
        <v>210</v>
      </c>
      <c r="I73" s="2">
        <v>110</v>
      </c>
      <c r="J73" s="2">
        <v>15</v>
      </c>
    </row>
    <row r="74" spans="1:10" x14ac:dyDescent="0.3">
      <c r="A74">
        <v>2</v>
      </c>
      <c r="B74" s="2">
        <v>830</v>
      </c>
      <c r="C74" s="2">
        <v>500</v>
      </c>
      <c r="D74" s="2">
        <v>140</v>
      </c>
      <c r="E74" s="10">
        <v>0</v>
      </c>
      <c r="G74" s="2">
        <v>690</v>
      </c>
      <c r="H74" s="2">
        <v>440</v>
      </c>
      <c r="I74" s="2">
        <v>220</v>
      </c>
      <c r="J74" s="2">
        <v>0</v>
      </c>
    </row>
    <row r="75" spans="1:10" x14ac:dyDescent="0.3">
      <c r="A75">
        <v>3</v>
      </c>
      <c r="B75" s="2">
        <v>580</v>
      </c>
      <c r="C75" s="2">
        <v>370</v>
      </c>
      <c r="D75" s="2">
        <v>50</v>
      </c>
      <c r="E75" s="10">
        <v>0</v>
      </c>
      <c r="G75" s="2">
        <v>580</v>
      </c>
      <c r="H75" s="2">
        <v>340</v>
      </c>
      <c r="I75" s="2">
        <v>280</v>
      </c>
      <c r="J75" s="2">
        <v>0</v>
      </c>
    </row>
    <row r="76" spans="1:10" x14ac:dyDescent="0.3">
      <c r="A76">
        <v>4</v>
      </c>
      <c r="B76" s="2">
        <v>640</v>
      </c>
      <c r="C76" s="2">
        <v>250</v>
      </c>
      <c r="D76" s="2">
        <v>60</v>
      </c>
      <c r="E76" s="10">
        <v>0</v>
      </c>
      <c r="G76" s="2">
        <v>480</v>
      </c>
      <c r="H76" s="2">
        <v>430</v>
      </c>
      <c r="I76" s="2">
        <v>200</v>
      </c>
      <c r="J76" s="2">
        <v>0</v>
      </c>
    </row>
    <row r="77" spans="1:10" x14ac:dyDescent="0.3">
      <c r="A77" s="9" t="s">
        <v>5</v>
      </c>
      <c r="B77" s="14">
        <f t="shared" ref="B77" si="13">(SUM(B73:B76))/4</f>
        <v>655</v>
      </c>
      <c r="C77" s="14">
        <f t="shared" ref="C77" si="14">(SUM(C73:C76))/4</f>
        <v>352.5</v>
      </c>
      <c r="D77" s="14">
        <f t="shared" ref="D77" si="15">(SUM(D73:D76))/4</f>
        <v>80</v>
      </c>
      <c r="E77" s="14">
        <f t="shared" ref="E77" si="16">(SUM(E73:E76))/4</f>
        <v>0</v>
      </c>
      <c r="G77" s="14">
        <f t="shared" ref="G77" si="17">(SUM(G73:G76))/4</f>
        <v>587.5</v>
      </c>
      <c r="H77" s="14">
        <f t="shared" ref="H77" si="18">(SUM(H73:H76))/4</f>
        <v>355</v>
      </c>
      <c r="I77" s="14">
        <f t="shared" ref="I77:J77" si="19">(SUM(I73:I76))/4</f>
        <v>202.5</v>
      </c>
      <c r="J77" s="14">
        <f t="shared" si="19"/>
        <v>3.75</v>
      </c>
    </row>
    <row r="78" spans="1:10" x14ac:dyDescent="0.3">
      <c r="E78" s="16" t="s">
        <v>36</v>
      </c>
      <c r="J78" s="16" t="s">
        <v>36</v>
      </c>
    </row>
    <row r="79" spans="1:10" x14ac:dyDescent="0.3">
      <c r="E79" s="16"/>
      <c r="J79" s="16"/>
    </row>
    <row r="80" spans="1:10" x14ac:dyDescent="0.3">
      <c r="A80" s="3" t="s">
        <v>0</v>
      </c>
      <c r="B80" s="4">
        <v>4</v>
      </c>
      <c r="C80" s="4" t="s">
        <v>17</v>
      </c>
      <c r="D80" s="4"/>
      <c r="E80" s="4"/>
      <c r="F80" s="4"/>
      <c r="G80" s="4"/>
      <c r="H80" s="4"/>
      <c r="I80" s="4"/>
    </row>
    <row r="81" spans="1:19" x14ac:dyDescent="0.3">
      <c r="A81" s="5"/>
      <c r="B81" s="6"/>
      <c r="C81" s="6"/>
      <c r="D81" s="6"/>
      <c r="E81" s="6"/>
      <c r="F81" s="6"/>
      <c r="G81" s="6"/>
      <c r="H81" s="6"/>
      <c r="I81" s="6"/>
      <c r="J81" s="6"/>
      <c r="K81" s="13" t="s">
        <v>18</v>
      </c>
      <c r="L81" s="13"/>
      <c r="M81" s="13"/>
      <c r="N81" s="13"/>
      <c r="O81" s="13"/>
    </row>
    <row r="82" spans="1:19" x14ac:dyDescent="0.3">
      <c r="A82" s="7" t="s">
        <v>4</v>
      </c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9" x14ac:dyDescent="0.3">
      <c r="A83" s="7" t="s">
        <v>7</v>
      </c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9" x14ac:dyDescent="0.3">
      <c r="A84" s="7" t="s">
        <v>8</v>
      </c>
    </row>
    <row r="85" spans="1:19" x14ac:dyDescent="0.3">
      <c r="A85" s="7"/>
    </row>
    <row r="86" spans="1:19" x14ac:dyDescent="0.3">
      <c r="A86" s="1" t="s">
        <v>1</v>
      </c>
      <c r="B86">
        <v>40</v>
      </c>
      <c r="C86">
        <v>42.5</v>
      </c>
      <c r="D86">
        <v>45</v>
      </c>
      <c r="E86" s="12" t="s">
        <v>6</v>
      </c>
      <c r="F86" s="8">
        <v>40</v>
      </c>
      <c r="G86" s="8">
        <v>42.5</v>
      </c>
      <c r="H86" s="8">
        <v>45</v>
      </c>
      <c r="K86" s="13" t="s">
        <v>14</v>
      </c>
      <c r="L86" s="13"/>
      <c r="M86" s="13"/>
    </row>
    <row r="87" spans="1:19" x14ac:dyDescent="0.3">
      <c r="A87">
        <v>1</v>
      </c>
      <c r="B87" s="2">
        <v>35</v>
      </c>
      <c r="C87" s="2">
        <v>0</v>
      </c>
      <c r="D87" s="2">
        <v>0</v>
      </c>
      <c r="E87" s="17"/>
      <c r="F87" s="2">
        <v>0</v>
      </c>
      <c r="G87" s="2">
        <v>0</v>
      </c>
      <c r="H87" s="2">
        <v>0</v>
      </c>
      <c r="K87" s="13" t="s">
        <v>19</v>
      </c>
      <c r="L87" s="13"/>
      <c r="M87" s="13"/>
      <c r="N87" s="6"/>
    </row>
    <row r="88" spans="1:19" x14ac:dyDescent="0.3">
      <c r="A88">
        <v>2</v>
      </c>
      <c r="B88" s="2">
        <v>40</v>
      </c>
      <c r="C88" s="2">
        <v>10</v>
      </c>
      <c r="D88" s="2">
        <v>0</v>
      </c>
      <c r="E88" s="17"/>
      <c r="F88" s="2">
        <v>0</v>
      </c>
      <c r="G88" s="2">
        <v>0</v>
      </c>
      <c r="H88" s="2">
        <v>0</v>
      </c>
      <c r="K88" s="13" t="s">
        <v>13</v>
      </c>
      <c r="L88" s="13"/>
      <c r="M88" s="13"/>
    </row>
    <row r="89" spans="1:19" x14ac:dyDescent="0.3">
      <c r="A89">
        <v>3</v>
      </c>
      <c r="B89" s="2">
        <v>60</v>
      </c>
      <c r="C89" s="2">
        <v>10</v>
      </c>
      <c r="D89" s="2">
        <v>0</v>
      </c>
      <c r="E89" s="17"/>
      <c r="F89" s="2">
        <v>45</v>
      </c>
      <c r="G89" s="2">
        <v>15</v>
      </c>
      <c r="H89" s="2">
        <v>0</v>
      </c>
    </row>
    <row r="90" spans="1:19" x14ac:dyDescent="0.3">
      <c r="A90">
        <v>4</v>
      </c>
      <c r="B90" s="2">
        <v>80</v>
      </c>
      <c r="C90" s="2">
        <v>15</v>
      </c>
      <c r="D90" s="2">
        <v>0</v>
      </c>
      <c r="E90" s="17"/>
      <c r="F90" s="2">
        <v>85</v>
      </c>
      <c r="G90" s="2">
        <v>10</v>
      </c>
      <c r="H90" s="2">
        <v>0</v>
      </c>
    </row>
    <row r="91" spans="1:19" x14ac:dyDescent="0.3">
      <c r="B91" s="2"/>
      <c r="C91" s="2"/>
      <c r="D91" s="2"/>
      <c r="E91" s="17"/>
      <c r="F91" s="2">
        <v>0</v>
      </c>
      <c r="G91" s="2"/>
      <c r="H91" s="2"/>
    </row>
    <row r="92" spans="1:19" x14ac:dyDescent="0.3">
      <c r="B92" s="2"/>
      <c r="C92" s="2"/>
      <c r="D92" s="2"/>
      <c r="E92" s="17"/>
      <c r="F92" s="2">
        <v>30</v>
      </c>
      <c r="G92" s="2"/>
      <c r="H92" s="2"/>
    </row>
    <row r="93" spans="1:19" x14ac:dyDescent="0.3">
      <c r="B93" s="2"/>
      <c r="C93" s="2"/>
      <c r="D93" s="2"/>
      <c r="E93" s="17"/>
      <c r="F93" s="2">
        <v>30</v>
      </c>
      <c r="G93" s="2"/>
      <c r="H93" s="2"/>
    </row>
    <row r="94" spans="1:19" x14ac:dyDescent="0.3">
      <c r="B94" s="2"/>
      <c r="C94" s="2"/>
      <c r="D94" s="2"/>
      <c r="F94" s="2">
        <v>55</v>
      </c>
      <c r="G94" s="2"/>
      <c r="H94" s="2"/>
      <c r="K94" s="13" t="s">
        <v>15</v>
      </c>
      <c r="L94" s="13"/>
      <c r="M94" s="13"/>
      <c r="N94" s="13"/>
      <c r="O94" s="13"/>
      <c r="P94" s="13"/>
      <c r="Q94" s="13"/>
      <c r="R94" s="13"/>
      <c r="S94" s="13"/>
    </row>
    <row r="95" spans="1:19" x14ac:dyDescent="0.3">
      <c r="A95" s="9" t="s">
        <v>5</v>
      </c>
      <c r="B95" s="14">
        <f>(SUM(B87:B93))/4</f>
        <v>53.75</v>
      </c>
      <c r="C95" s="14">
        <f>(SUM(C87:C93))/4</f>
        <v>8.75</v>
      </c>
      <c r="D95" s="14">
        <f>(SUM(D87:D93))/4</f>
        <v>0</v>
      </c>
      <c r="E95" s="16"/>
      <c r="F95" s="14">
        <f>(SUM(F87:F94))/8</f>
        <v>30.625</v>
      </c>
      <c r="G95" s="14">
        <f>(SUM(G87:G93))/4</f>
        <v>6.25</v>
      </c>
      <c r="H95" s="14">
        <f>(SUM(H87:H93))/4</f>
        <v>0</v>
      </c>
    </row>
    <row r="97" spans="1:14" x14ac:dyDescent="0.3">
      <c r="A97" s="1" t="s">
        <v>2</v>
      </c>
      <c r="B97">
        <v>1.6</v>
      </c>
      <c r="C97">
        <v>3.4</v>
      </c>
      <c r="D97">
        <v>6</v>
      </c>
      <c r="E97">
        <v>9</v>
      </c>
      <c r="F97" s="12" t="s">
        <v>6</v>
      </c>
      <c r="G97" s="8">
        <v>1.6</v>
      </c>
      <c r="H97" s="8">
        <v>3.4</v>
      </c>
      <c r="I97" s="8">
        <v>6</v>
      </c>
      <c r="J97" s="8">
        <v>9</v>
      </c>
    </row>
    <row r="98" spans="1:14" x14ac:dyDescent="0.3">
      <c r="A98">
        <v>1</v>
      </c>
      <c r="B98" s="2">
        <v>660</v>
      </c>
      <c r="C98" s="2">
        <v>550</v>
      </c>
      <c r="D98" s="2">
        <v>140</v>
      </c>
      <c r="E98" s="2">
        <v>95</v>
      </c>
      <c r="G98" s="2">
        <v>560</v>
      </c>
      <c r="H98" s="2">
        <v>390</v>
      </c>
      <c r="I98" s="2">
        <v>180</v>
      </c>
      <c r="J98" s="2">
        <v>35</v>
      </c>
    </row>
    <row r="99" spans="1:14" x14ac:dyDescent="0.3">
      <c r="A99">
        <v>2</v>
      </c>
      <c r="B99" s="2">
        <v>730</v>
      </c>
      <c r="C99" s="2">
        <v>550</v>
      </c>
      <c r="D99" s="2">
        <v>200</v>
      </c>
      <c r="E99" s="2">
        <v>160</v>
      </c>
      <c r="G99" s="2">
        <v>610</v>
      </c>
      <c r="H99" s="2">
        <v>460</v>
      </c>
      <c r="I99" s="2">
        <v>240</v>
      </c>
      <c r="J99" s="2">
        <v>35</v>
      </c>
    </row>
    <row r="100" spans="1:14" x14ac:dyDescent="0.3">
      <c r="A100">
        <v>3</v>
      </c>
      <c r="B100" s="2">
        <v>750</v>
      </c>
      <c r="C100" s="2">
        <v>570</v>
      </c>
      <c r="D100" s="2">
        <v>280</v>
      </c>
      <c r="E100" s="2">
        <v>190</v>
      </c>
      <c r="G100" s="2">
        <v>670</v>
      </c>
      <c r="H100" s="2">
        <v>520</v>
      </c>
      <c r="I100" s="2">
        <v>310</v>
      </c>
      <c r="J100" s="2">
        <v>180</v>
      </c>
    </row>
    <row r="101" spans="1:14" x14ac:dyDescent="0.3">
      <c r="A101">
        <v>4</v>
      </c>
      <c r="B101" s="2">
        <v>780</v>
      </c>
      <c r="C101" s="2">
        <v>640</v>
      </c>
      <c r="D101" s="2">
        <v>300</v>
      </c>
      <c r="E101" s="2">
        <v>220</v>
      </c>
      <c r="G101" s="2">
        <v>680</v>
      </c>
      <c r="H101" s="2">
        <v>540</v>
      </c>
      <c r="I101" s="2">
        <v>310</v>
      </c>
      <c r="J101" s="2">
        <v>320</v>
      </c>
    </row>
    <row r="102" spans="1:14" x14ac:dyDescent="0.3">
      <c r="A102" s="9" t="s">
        <v>5</v>
      </c>
      <c r="B102" s="14">
        <f>(SUM(B98:B101))/4</f>
        <v>730</v>
      </c>
      <c r="C102" s="14">
        <f t="shared" ref="C102" si="20">(SUM(C98:C101))/4</f>
        <v>577.5</v>
      </c>
      <c r="D102" s="14">
        <f t="shared" ref="D102" si="21">(SUM(D98:D101))/4</f>
        <v>230</v>
      </c>
      <c r="E102" s="14">
        <f t="shared" ref="E102:G102" si="22">(SUM(E98:E101))/4</f>
        <v>166.25</v>
      </c>
      <c r="G102" s="14">
        <f t="shared" si="22"/>
        <v>630</v>
      </c>
      <c r="H102" s="14">
        <f t="shared" ref="H102" si="23">(SUM(H98:H101))/4</f>
        <v>477.5</v>
      </c>
      <c r="I102" s="14">
        <f t="shared" ref="I102" si="24">(SUM(I98:I101))/4</f>
        <v>260</v>
      </c>
      <c r="J102" s="14">
        <f t="shared" ref="J102" si="25">(SUM(J98:J101))/4</f>
        <v>142.5</v>
      </c>
    </row>
    <row r="104" spans="1:14" x14ac:dyDescent="0.3">
      <c r="A104" s="18" t="s">
        <v>20</v>
      </c>
      <c r="B104" s="18"/>
      <c r="C104" s="18"/>
      <c r="D104" s="18"/>
      <c r="E104" s="18"/>
      <c r="F104" s="18"/>
    </row>
    <row r="106" spans="1:14" x14ac:dyDescent="0.3">
      <c r="A106" s="1" t="s">
        <v>1</v>
      </c>
      <c r="B106">
        <v>40</v>
      </c>
      <c r="C106">
        <v>42.5</v>
      </c>
      <c r="D106">
        <v>45</v>
      </c>
      <c r="E106" s="19"/>
      <c r="F106" s="13" t="s">
        <v>21</v>
      </c>
      <c r="G106" s="13"/>
      <c r="H106" s="13"/>
      <c r="I106" s="13"/>
      <c r="J106" s="13"/>
      <c r="K106" s="13"/>
      <c r="L106" s="13"/>
      <c r="M106" s="13"/>
      <c r="N106" s="13"/>
    </row>
    <row r="107" spans="1:14" x14ac:dyDescent="0.3">
      <c r="A107">
        <v>1</v>
      </c>
      <c r="B107" s="2">
        <v>110</v>
      </c>
      <c r="C107" s="2">
        <v>0</v>
      </c>
      <c r="D107" s="2">
        <v>0</v>
      </c>
      <c r="E107" s="17"/>
    </row>
    <row r="108" spans="1:14" x14ac:dyDescent="0.3">
      <c r="A108">
        <v>2</v>
      </c>
      <c r="B108" s="2">
        <v>140</v>
      </c>
      <c r="C108" s="2">
        <v>10</v>
      </c>
      <c r="D108" s="2">
        <v>0</v>
      </c>
      <c r="E108" s="17"/>
    </row>
    <row r="109" spans="1:14" x14ac:dyDescent="0.3">
      <c r="A109">
        <v>3</v>
      </c>
      <c r="B109" s="2">
        <v>140</v>
      </c>
      <c r="C109" s="2">
        <v>55</v>
      </c>
      <c r="D109" s="2">
        <v>0</v>
      </c>
      <c r="E109" s="17"/>
    </row>
    <row r="110" spans="1:14" x14ac:dyDescent="0.3">
      <c r="A110">
        <v>4</v>
      </c>
      <c r="B110" s="2">
        <v>140</v>
      </c>
      <c r="C110" s="2">
        <v>60</v>
      </c>
      <c r="D110" s="2">
        <v>0</v>
      </c>
      <c r="E110" s="17"/>
    </row>
    <row r="111" spans="1:14" x14ac:dyDescent="0.3">
      <c r="A111" s="9" t="s">
        <v>5</v>
      </c>
      <c r="B111" s="14">
        <f>(SUM(B107:B110))/4</f>
        <v>132.5</v>
      </c>
      <c r="C111" s="14">
        <f>(SUM(C107:C110))/4</f>
        <v>31.25</v>
      </c>
      <c r="D111" s="14">
        <f>(SUM(D107:D110))/4</f>
        <v>0</v>
      </c>
      <c r="E111" s="16"/>
    </row>
    <row r="113" spans="1:19" x14ac:dyDescent="0.3">
      <c r="A113" s="1" t="s">
        <v>2</v>
      </c>
      <c r="B113">
        <v>1.6</v>
      </c>
      <c r="C113">
        <v>3.4</v>
      </c>
      <c r="D113">
        <v>6</v>
      </c>
      <c r="E113">
        <v>9</v>
      </c>
    </row>
    <row r="114" spans="1:19" x14ac:dyDescent="0.3">
      <c r="A114">
        <v>1</v>
      </c>
      <c r="B114" s="2">
        <v>640</v>
      </c>
      <c r="C114" s="2">
        <v>620</v>
      </c>
      <c r="D114" s="2">
        <v>230</v>
      </c>
      <c r="E114" s="2">
        <v>220</v>
      </c>
    </row>
    <row r="115" spans="1:19" x14ac:dyDescent="0.3">
      <c r="A115">
        <v>2</v>
      </c>
      <c r="B115" s="2">
        <v>720</v>
      </c>
      <c r="C115" s="2">
        <v>640</v>
      </c>
      <c r="D115" s="2">
        <v>270</v>
      </c>
      <c r="E115" s="2">
        <v>310</v>
      </c>
    </row>
    <row r="116" spans="1:19" x14ac:dyDescent="0.3">
      <c r="A116">
        <v>3</v>
      </c>
      <c r="B116" s="2">
        <v>740</v>
      </c>
      <c r="C116" s="2">
        <v>680</v>
      </c>
      <c r="D116" s="2">
        <v>480</v>
      </c>
      <c r="E116" s="2">
        <v>320</v>
      </c>
    </row>
    <row r="117" spans="1:19" x14ac:dyDescent="0.3">
      <c r="A117">
        <v>4</v>
      </c>
      <c r="B117" s="2">
        <v>750</v>
      </c>
      <c r="C117" s="2">
        <v>760</v>
      </c>
      <c r="D117" s="2">
        <v>520</v>
      </c>
      <c r="E117" s="2">
        <v>490</v>
      </c>
    </row>
    <row r="118" spans="1:19" x14ac:dyDescent="0.3">
      <c r="A118" s="9" t="s">
        <v>5</v>
      </c>
      <c r="B118" s="14">
        <f>(SUM(B114:B117))/4</f>
        <v>712.5</v>
      </c>
      <c r="C118" s="14">
        <f t="shared" ref="C118" si="26">(SUM(C114:C117))/4</f>
        <v>675</v>
      </c>
      <c r="D118" s="14">
        <f t="shared" ref="D118" si="27">(SUM(D114:D117))/4</f>
        <v>375</v>
      </c>
      <c r="E118" s="14">
        <f t="shared" ref="E118" si="28">(SUM(E114:E117))/4</f>
        <v>335</v>
      </c>
    </row>
    <row r="120" spans="1:19" x14ac:dyDescent="0.3">
      <c r="A120" s="3" t="s">
        <v>0</v>
      </c>
      <c r="B120" s="4">
        <v>5</v>
      </c>
      <c r="C120" s="4" t="s">
        <v>23</v>
      </c>
      <c r="D120" s="4"/>
      <c r="E120" s="4"/>
      <c r="F120" s="4"/>
      <c r="G120" s="4"/>
      <c r="H120" s="4"/>
      <c r="I120" s="4"/>
    </row>
    <row r="121" spans="1:19" x14ac:dyDescent="0.3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13" t="s">
        <v>24</v>
      </c>
      <c r="L121" s="13"/>
      <c r="M121" s="13"/>
      <c r="N121" s="13"/>
      <c r="O121" s="13"/>
      <c r="P121" s="13"/>
      <c r="Q121" s="13"/>
      <c r="R121" s="13"/>
      <c r="S121" s="13"/>
    </row>
    <row r="122" spans="1:19" x14ac:dyDescent="0.3">
      <c r="A122" s="7" t="s">
        <v>22</v>
      </c>
      <c r="B122" s="6"/>
      <c r="C122" s="6"/>
      <c r="D122" s="6"/>
      <c r="E122" s="6"/>
      <c r="F122" s="6"/>
      <c r="G122" s="6"/>
      <c r="H122" s="6"/>
      <c r="I122" s="6"/>
      <c r="J122" s="6"/>
      <c r="K122" s="13" t="s">
        <v>25</v>
      </c>
      <c r="L122" s="13"/>
      <c r="M122" s="13"/>
      <c r="N122" s="13"/>
      <c r="O122" s="13"/>
    </row>
    <row r="123" spans="1:19" x14ac:dyDescent="0.3">
      <c r="A123" s="7" t="s">
        <v>7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9" x14ac:dyDescent="0.3">
      <c r="A124" s="7" t="s">
        <v>8</v>
      </c>
    </row>
    <row r="125" spans="1:19" x14ac:dyDescent="0.3">
      <c r="A125" s="7"/>
    </row>
    <row r="126" spans="1:19" x14ac:dyDescent="0.3">
      <c r="A126" s="1" t="s">
        <v>1</v>
      </c>
      <c r="B126">
        <v>40</v>
      </c>
      <c r="C126">
        <v>42.5</v>
      </c>
      <c r="D126">
        <v>45</v>
      </c>
      <c r="E126">
        <v>47.5</v>
      </c>
      <c r="F126" s="12" t="s">
        <v>6</v>
      </c>
      <c r="G126" s="8">
        <v>42.5</v>
      </c>
      <c r="H126" s="8">
        <v>45</v>
      </c>
      <c r="K126" s="13" t="s">
        <v>26</v>
      </c>
      <c r="L126" s="13"/>
      <c r="M126" s="13"/>
      <c r="N126" s="13"/>
    </row>
    <row r="127" spans="1:19" x14ac:dyDescent="0.3">
      <c r="A127">
        <v>1</v>
      </c>
      <c r="B127" s="2">
        <v>25</v>
      </c>
      <c r="C127" s="2">
        <v>0</v>
      </c>
      <c r="D127" s="2">
        <v>10</v>
      </c>
      <c r="E127" s="2">
        <v>0</v>
      </c>
      <c r="F127" s="17"/>
      <c r="G127" s="2">
        <v>0</v>
      </c>
      <c r="H127" s="2">
        <v>0</v>
      </c>
      <c r="K127" s="13" t="s">
        <v>27</v>
      </c>
      <c r="L127" s="13"/>
      <c r="M127" s="13"/>
      <c r="N127" s="13"/>
    </row>
    <row r="128" spans="1:19" x14ac:dyDescent="0.3">
      <c r="A128">
        <v>2</v>
      </c>
      <c r="B128" s="2">
        <v>40</v>
      </c>
      <c r="C128" s="2">
        <v>10</v>
      </c>
      <c r="D128" s="2">
        <v>15</v>
      </c>
      <c r="E128" s="2">
        <v>0</v>
      </c>
      <c r="F128" s="17"/>
      <c r="G128" s="2">
        <v>0</v>
      </c>
      <c r="H128" s="2">
        <v>0</v>
      </c>
      <c r="K128" s="13" t="s">
        <v>28</v>
      </c>
      <c r="L128" s="13"/>
      <c r="M128" s="13"/>
      <c r="N128" s="13"/>
    </row>
    <row r="129" spans="1:15" x14ac:dyDescent="0.3">
      <c r="A129">
        <v>3</v>
      </c>
      <c r="B129" s="2">
        <v>55</v>
      </c>
      <c r="C129" s="2">
        <v>10</v>
      </c>
      <c r="D129" s="2">
        <v>20</v>
      </c>
      <c r="E129" s="2">
        <v>0</v>
      </c>
      <c r="F129" s="17"/>
      <c r="G129" s="2">
        <v>50</v>
      </c>
      <c r="H129" s="2">
        <v>0</v>
      </c>
      <c r="K129" s="13" t="s">
        <v>52</v>
      </c>
      <c r="L129" s="13"/>
      <c r="M129" s="13"/>
      <c r="N129" s="13"/>
      <c r="O129" s="13"/>
    </row>
    <row r="130" spans="1:15" x14ac:dyDescent="0.3">
      <c r="A130">
        <v>4</v>
      </c>
      <c r="B130" s="2">
        <v>55</v>
      </c>
      <c r="C130" s="2">
        <v>15</v>
      </c>
      <c r="D130" s="2">
        <v>35</v>
      </c>
      <c r="E130" s="2">
        <v>10</v>
      </c>
      <c r="F130" s="17"/>
      <c r="G130" s="2">
        <v>50</v>
      </c>
      <c r="H130" s="2">
        <v>35</v>
      </c>
    </row>
    <row r="131" spans="1:15" x14ac:dyDescent="0.3">
      <c r="A131">
        <v>5</v>
      </c>
      <c r="B131" s="2"/>
      <c r="C131" s="2">
        <v>45</v>
      </c>
      <c r="D131" s="2"/>
      <c r="E131" s="2"/>
      <c r="F131" s="17"/>
      <c r="G131" s="2"/>
      <c r="H131" s="2"/>
    </row>
    <row r="132" spans="1:15" x14ac:dyDescent="0.3">
      <c r="A132">
        <v>6</v>
      </c>
      <c r="B132" s="2"/>
      <c r="C132" s="2">
        <v>55</v>
      </c>
      <c r="D132" s="2"/>
      <c r="E132" s="2"/>
      <c r="F132" s="17"/>
      <c r="G132" s="2"/>
      <c r="H132" s="2"/>
    </row>
    <row r="133" spans="1:15" x14ac:dyDescent="0.3">
      <c r="A133">
        <v>7</v>
      </c>
      <c r="B133" s="2"/>
      <c r="C133" s="2">
        <v>60</v>
      </c>
      <c r="D133" s="2"/>
      <c r="E133" s="2"/>
      <c r="F133" s="17"/>
      <c r="G133" s="2"/>
      <c r="H133" s="2"/>
    </row>
    <row r="134" spans="1:15" x14ac:dyDescent="0.3">
      <c r="A134">
        <v>8</v>
      </c>
      <c r="B134" s="2"/>
      <c r="C134" s="2">
        <v>60</v>
      </c>
      <c r="D134" s="2"/>
      <c r="E134" s="2"/>
      <c r="F134" s="17"/>
      <c r="G134" s="2"/>
      <c r="H134" s="2"/>
    </row>
    <row r="135" spans="1:15" x14ac:dyDescent="0.3">
      <c r="A135">
        <v>9</v>
      </c>
      <c r="B135" s="2"/>
      <c r="C135" s="2">
        <v>45</v>
      </c>
      <c r="D135" s="2"/>
      <c r="E135" s="2"/>
      <c r="F135" s="17"/>
      <c r="G135" s="2"/>
      <c r="H135" s="2"/>
    </row>
    <row r="136" spans="1:15" x14ac:dyDescent="0.3">
      <c r="A136">
        <v>10</v>
      </c>
      <c r="B136" s="2"/>
      <c r="C136" s="2">
        <v>70</v>
      </c>
      <c r="D136" s="2"/>
      <c r="E136" s="2"/>
      <c r="F136" s="17"/>
      <c r="G136" s="2"/>
      <c r="H136" s="2"/>
    </row>
    <row r="137" spans="1:15" x14ac:dyDescent="0.3">
      <c r="A137">
        <v>11</v>
      </c>
      <c r="B137" s="2"/>
      <c r="C137" s="2">
        <v>70</v>
      </c>
      <c r="D137" s="2"/>
      <c r="E137" s="2"/>
      <c r="F137" s="17"/>
      <c r="G137" s="2"/>
      <c r="H137" s="2"/>
    </row>
    <row r="138" spans="1:15" x14ac:dyDescent="0.3">
      <c r="A138">
        <v>12</v>
      </c>
      <c r="B138" s="2"/>
      <c r="C138" s="2">
        <v>80</v>
      </c>
      <c r="D138" s="2"/>
      <c r="E138" s="2"/>
      <c r="G138" s="2"/>
      <c r="H138" s="2"/>
      <c r="K138" s="6"/>
    </row>
    <row r="139" spans="1:15" x14ac:dyDescent="0.3">
      <c r="A139" s="9" t="s">
        <v>5</v>
      </c>
      <c r="B139" s="14">
        <f>(SUM(B127:B137))/4</f>
        <v>43.75</v>
      </c>
      <c r="C139" s="14">
        <f>(SUM(C127:C138))/12</f>
        <v>43.333333333333336</v>
      </c>
      <c r="D139" s="14">
        <f>(SUM(D127:D137))/4</f>
        <v>20</v>
      </c>
      <c r="E139" s="14">
        <f>(SUM(E127:E137))/4</f>
        <v>2.5</v>
      </c>
      <c r="F139" s="16"/>
      <c r="G139" s="14">
        <f>(SUM(G127:G137))/4</f>
        <v>25</v>
      </c>
      <c r="H139" s="14">
        <f>(SUM(H127:H137))/4</f>
        <v>8.75</v>
      </c>
    </row>
    <row r="141" spans="1:15" x14ac:dyDescent="0.3">
      <c r="A141" s="1" t="s">
        <v>2</v>
      </c>
      <c r="B141">
        <v>3.4</v>
      </c>
      <c r="C141">
        <v>6</v>
      </c>
      <c r="D141">
        <v>9</v>
      </c>
      <c r="E141">
        <v>12.4</v>
      </c>
      <c r="F141" s="12" t="s">
        <v>6</v>
      </c>
      <c r="G141" s="8">
        <v>3.4</v>
      </c>
      <c r="H141" s="8">
        <v>6</v>
      </c>
      <c r="I141" s="8">
        <v>9</v>
      </c>
    </row>
    <row r="142" spans="1:15" x14ac:dyDescent="0.3">
      <c r="A142">
        <v>1</v>
      </c>
      <c r="B142" s="2">
        <v>370</v>
      </c>
      <c r="C142" s="2">
        <v>110</v>
      </c>
      <c r="D142" s="2">
        <v>0</v>
      </c>
      <c r="E142" s="2">
        <v>0</v>
      </c>
      <c r="G142" s="2">
        <v>310</v>
      </c>
      <c r="H142" s="2">
        <v>180</v>
      </c>
      <c r="I142" s="2">
        <v>45</v>
      </c>
    </row>
    <row r="143" spans="1:15" x14ac:dyDescent="0.3">
      <c r="A143">
        <v>2</v>
      </c>
      <c r="B143" s="2">
        <v>440</v>
      </c>
      <c r="C143" s="2">
        <v>140</v>
      </c>
      <c r="D143" s="2">
        <v>45</v>
      </c>
      <c r="E143" s="2">
        <v>0</v>
      </c>
      <c r="G143" s="2">
        <v>330</v>
      </c>
      <c r="H143" s="2">
        <v>240</v>
      </c>
      <c r="I143" s="2">
        <v>95</v>
      </c>
    </row>
    <row r="144" spans="1:15" x14ac:dyDescent="0.3">
      <c r="A144">
        <v>3</v>
      </c>
      <c r="B144" s="2">
        <v>620</v>
      </c>
      <c r="C144" s="2">
        <v>50</v>
      </c>
      <c r="D144" s="2">
        <v>140</v>
      </c>
      <c r="E144" s="2">
        <v>0</v>
      </c>
      <c r="G144" s="2">
        <v>580</v>
      </c>
      <c r="H144" s="2">
        <v>330</v>
      </c>
      <c r="I144" s="2">
        <v>150</v>
      </c>
    </row>
    <row r="145" spans="1:15" x14ac:dyDescent="0.3">
      <c r="A145">
        <v>4</v>
      </c>
      <c r="B145" s="2">
        <v>640</v>
      </c>
      <c r="C145" s="2">
        <v>310</v>
      </c>
      <c r="D145" s="2">
        <v>160</v>
      </c>
      <c r="E145" s="2">
        <v>0</v>
      </c>
      <c r="G145" s="2">
        <v>610</v>
      </c>
      <c r="H145" s="2">
        <v>340</v>
      </c>
      <c r="I145" s="2">
        <v>160</v>
      </c>
    </row>
    <row r="146" spans="1:15" x14ac:dyDescent="0.3">
      <c r="A146">
        <v>5</v>
      </c>
      <c r="B146" s="2"/>
      <c r="C146" s="2">
        <v>15</v>
      </c>
      <c r="D146" s="2">
        <v>0</v>
      </c>
      <c r="E146" s="2"/>
      <c r="G146" s="2"/>
      <c r="H146" s="2"/>
      <c r="I146" s="2"/>
    </row>
    <row r="147" spans="1:15" x14ac:dyDescent="0.3">
      <c r="A147">
        <v>6</v>
      </c>
      <c r="B147" s="2"/>
      <c r="C147" s="2">
        <v>160</v>
      </c>
      <c r="D147" s="2">
        <v>190</v>
      </c>
      <c r="E147" s="2"/>
      <c r="G147" s="2"/>
      <c r="H147" s="2"/>
      <c r="I147" s="2"/>
    </row>
    <row r="148" spans="1:15" x14ac:dyDescent="0.3">
      <c r="A148">
        <v>7</v>
      </c>
      <c r="B148" s="2"/>
      <c r="C148" s="2">
        <v>180</v>
      </c>
      <c r="D148" s="2">
        <v>240</v>
      </c>
      <c r="E148" s="2"/>
      <c r="G148" s="2"/>
      <c r="H148" s="2"/>
      <c r="I148" s="2"/>
    </row>
    <row r="149" spans="1:15" x14ac:dyDescent="0.3">
      <c r="A149">
        <v>8</v>
      </c>
      <c r="B149" s="2"/>
      <c r="C149" s="2">
        <v>220</v>
      </c>
      <c r="D149" s="2">
        <v>260</v>
      </c>
      <c r="E149" s="2"/>
      <c r="G149" s="2"/>
      <c r="H149" s="2"/>
      <c r="I149" s="2"/>
    </row>
    <row r="150" spans="1:15" x14ac:dyDescent="0.3">
      <c r="A150" s="9" t="s">
        <v>5</v>
      </c>
      <c r="B150" s="14">
        <f>(SUM(B142:B149))/4</f>
        <v>517.5</v>
      </c>
      <c r="C150" s="14">
        <f>(SUM(C142:C149))/8</f>
        <v>148.125</v>
      </c>
      <c r="D150" s="14">
        <f>(SUM(D142:D149))/8</f>
        <v>129.375</v>
      </c>
      <c r="E150" s="14">
        <f t="shared" ref="E150" si="29">(SUM(E142:E149))/4</f>
        <v>0</v>
      </c>
      <c r="G150" s="14">
        <f>(SUM(G142:G149))/4</f>
        <v>457.5</v>
      </c>
      <c r="H150" s="14">
        <f>(SUM(H142:H149))/4</f>
        <v>272.5</v>
      </c>
      <c r="I150" s="14">
        <f>(SUM(I142:I149))/4</f>
        <v>112.5</v>
      </c>
    </row>
    <row r="152" spans="1:15" x14ac:dyDescent="0.3">
      <c r="A152" s="3" t="s">
        <v>0</v>
      </c>
      <c r="B152" s="4">
        <v>6</v>
      </c>
      <c r="C152" s="4" t="s">
        <v>29</v>
      </c>
      <c r="D152" s="4"/>
      <c r="E152" s="4"/>
      <c r="F152" s="4"/>
      <c r="G152" s="4"/>
      <c r="H152" s="4"/>
      <c r="I152" s="4"/>
    </row>
    <row r="153" spans="1:15" x14ac:dyDescent="0.3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13" t="s">
        <v>30</v>
      </c>
      <c r="L153" s="13"/>
      <c r="M153" s="13"/>
      <c r="N153" s="13"/>
      <c r="O153" s="13"/>
    </row>
    <row r="154" spans="1:15" x14ac:dyDescent="0.3">
      <c r="A154" s="7" t="s">
        <v>4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5" x14ac:dyDescent="0.3">
      <c r="A155" s="7" t="s">
        <v>7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5" x14ac:dyDescent="0.3">
      <c r="A156" s="7" t="s">
        <v>8</v>
      </c>
    </row>
    <row r="157" spans="1:15" x14ac:dyDescent="0.3">
      <c r="A157" s="7"/>
    </row>
    <row r="158" spans="1:15" x14ac:dyDescent="0.3">
      <c r="A158" s="1" t="s">
        <v>1</v>
      </c>
      <c r="B158">
        <v>40</v>
      </c>
      <c r="C158">
        <v>42.5</v>
      </c>
      <c r="D158">
        <v>45</v>
      </c>
      <c r="E158" s="12" t="s">
        <v>6</v>
      </c>
      <c r="F158" s="8">
        <v>40</v>
      </c>
      <c r="G158" s="22">
        <v>42.5</v>
      </c>
      <c r="H158" s="11"/>
      <c r="K158" s="13" t="s">
        <v>11</v>
      </c>
      <c r="L158" s="13"/>
      <c r="M158" s="13"/>
    </row>
    <row r="159" spans="1:15" x14ac:dyDescent="0.3">
      <c r="A159">
        <v>1</v>
      </c>
      <c r="B159" s="2">
        <v>30</v>
      </c>
      <c r="C159" s="2">
        <v>0</v>
      </c>
      <c r="D159" s="2">
        <v>0</v>
      </c>
      <c r="E159" s="17"/>
      <c r="F159" s="20">
        <v>95</v>
      </c>
      <c r="G159" s="2">
        <v>0</v>
      </c>
      <c r="H159" s="11"/>
      <c r="K159" s="13" t="s">
        <v>19</v>
      </c>
      <c r="L159" s="13"/>
      <c r="M159" s="13"/>
    </row>
    <row r="160" spans="1:15" x14ac:dyDescent="0.3">
      <c r="A160">
        <v>2</v>
      </c>
      <c r="B160" s="2">
        <v>85</v>
      </c>
      <c r="C160" s="2">
        <v>0</v>
      </c>
      <c r="D160" s="2">
        <v>0</v>
      </c>
      <c r="E160" s="17"/>
      <c r="F160" s="20">
        <v>95</v>
      </c>
      <c r="G160" s="2">
        <v>10</v>
      </c>
      <c r="H160" s="11"/>
      <c r="K160" s="13" t="s">
        <v>31</v>
      </c>
      <c r="L160" s="13"/>
      <c r="M160" s="13"/>
      <c r="N160" s="13"/>
      <c r="O160" s="13"/>
    </row>
    <row r="161" spans="1:8" x14ac:dyDescent="0.3">
      <c r="A161">
        <v>3</v>
      </c>
      <c r="B161" s="2">
        <v>100</v>
      </c>
      <c r="C161" s="2">
        <v>10</v>
      </c>
      <c r="D161" s="2">
        <v>0</v>
      </c>
      <c r="E161" s="17"/>
      <c r="F161" s="20">
        <v>100</v>
      </c>
      <c r="G161" s="2">
        <v>15</v>
      </c>
      <c r="H161" s="11"/>
    </row>
    <row r="162" spans="1:8" x14ac:dyDescent="0.3">
      <c r="A162">
        <v>4</v>
      </c>
      <c r="B162" s="2">
        <v>130</v>
      </c>
      <c r="C162" s="2">
        <v>80</v>
      </c>
      <c r="D162" s="2">
        <v>0</v>
      </c>
      <c r="E162" s="17"/>
      <c r="F162" s="20">
        <v>130</v>
      </c>
      <c r="G162" s="2">
        <v>75</v>
      </c>
      <c r="H162" s="11"/>
    </row>
    <row r="163" spans="1:8" x14ac:dyDescent="0.3">
      <c r="A163" s="9" t="s">
        <v>5</v>
      </c>
      <c r="B163" s="14">
        <f>(SUM(B159:B162))/4</f>
        <v>86.25</v>
      </c>
      <c r="C163" s="14">
        <f>(SUM(C159:C162))/4</f>
        <v>22.5</v>
      </c>
      <c r="D163" s="14">
        <f>(SUM(D159:D162))/4</f>
        <v>0</v>
      </c>
      <c r="E163" s="16"/>
      <c r="F163" s="21">
        <f>(SUM(F159:F162))/4</f>
        <v>105</v>
      </c>
      <c r="G163" s="14">
        <f>(SUM(G159:G162))/4</f>
        <v>25</v>
      </c>
      <c r="H163" s="16"/>
    </row>
    <row r="165" spans="1:8" x14ac:dyDescent="0.3">
      <c r="A165" s="1" t="s">
        <v>2</v>
      </c>
      <c r="B165">
        <v>3.4</v>
      </c>
      <c r="C165">
        <v>6</v>
      </c>
      <c r="D165">
        <v>9</v>
      </c>
      <c r="E165" s="12" t="s">
        <v>6</v>
      </c>
      <c r="F165" s="8">
        <v>3.4</v>
      </c>
      <c r="G165" s="8">
        <v>6</v>
      </c>
      <c r="H165" s="8">
        <v>9</v>
      </c>
    </row>
    <row r="166" spans="1:8" x14ac:dyDescent="0.3">
      <c r="A166">
        <v>1</v>
      </c>
      <c r="B166" s="2">
        <v>710</v>
      </c>
      <c r="C166" s="2">
        <v>170</v>
      </c>
      <c r="D166" s="2">
        <v>10</v>
      </c>
      <c r="F166" s="2">
        <v>570</v>
      </c>
      <c r="G166" s="2">
        <v>290</v>
      </c>
      <c r="H166" s="2">
        <v>80</v>
      </c>
    </row>
    <row r="167" spans="1:8" x14ac:dyDescent="0.3">
      <c r="A167">
        <v>2</v>
      </c>
      <c r="B167" s="2">
        <v>590</v>
      </c>
      <c r="C167" s="2">
        <v>200</v>
      </c>
      <c r="D167" s="2">
        <v>15</v>
      </c>
      <c r="F167" s="2">
        <v>610</v>
      </c>
      <c r="G167" s="2">
        <v>290</v>
      </c>
      <c r="H167" s="2">
        <v>110</v>
      </c>
    </row>
    <row r="168" spans="1:8" x14ac:dyDescent="0.3">
      <c r="A168">
        <v>3</v>
      </c>
      <c r="B168" s="2">
        <v>590</v>
      </c>
      <c r="C168" s="2">
        <v>240</v>
      </c>
      <c r="D168" s="2">
        <v>30</v>
      </c>
      <c r="F168" s="2">
        <v>680</v>
      </c>
      <c r="G168" s="2">
        <v>320</v>
      </c>
      <c r="H168" s="2">
        <v>120</v>
      </c>
    </row>
    <row r="169" spans="1:8" x14ac:dyDescent="0.3">
      <c r="A169">
        <v>4</v>
      </c>
      <c r="B169" s="2">
        <v>320</v>
      </c>
      <c r="C169" s="2">
        <v>250</v>
      </c>
      <c r="D169" s="2">
        <v>60</v>
      </c>
      <c r="F169" s="2">
        <v>760</v>
      </c>
      <c r="G169" s="2">
        <v>380</v>
      </c>
      <c r="H169" s="2">
        <v>200</v>
      </c>
    </row>
    <row r="170" spans="1:8" x14ac:dyDescent="0.3">
      <c r="A170">
        <v>5</v>
      </c>
      <c r="B170" s="2">
        <v>620</v>
      </c>
      <c r="C170" s="2"/>
      <c r="D170" s="2"/>
      <c r="F170" s="2"/>
      <c r="G170" s="2"/>
      <c r="H170" s="2"/>
    </row>
    <row r="171" spans="1:8" x14ac:dyDescent="0.3">
      <c r="A171">
        <v>6</v>
      </c>
      <c r="B171" s="2">
        <v>620</v>
      </c>
      <c r="C171" s="2"/>
      <c r="D171" s="2"/>
      <c r="F171" s="2"/>
      <c r="G171" s="2"/>
      <c r="H171" s="2"/>
    </row>
    <row r="172" spans="1:8" x14ac:dyDescent="0.3">
      <c r="A172">
        <v>7</v>
      </c>
      <c r="B172" s="2">
        <v>660</v>
      </c>
      <c r="C172" s="2"/>
      <c r="D172" s="2"/>
      <c r="F172" s="2"/>
      <c r="G172" s="2"/>
      <c r="H172" s="2"/>
    </row>
    <row r="173" spans="1:8" x14ac:dyDescent="0.3">
      <c r="A173">
        <v>8</v>
      </c>
      <c r="B173" s="2">
        <v>680</v>
      </c>
      <c r="C173" s="2"/>
      <c r="D173" s="2"/>
      <c r="F173" s="2"/>
      <c r="G173" s="2"/>
      <c r="H173" s="2"/>
    </row>
    <row r="174" spans="1:8" x14ac:dyDescent="0.3">
      <c r="A174" s="9" t="s">
        <v>5</v>
      </c>
      <c r="B174" s="14">
        <f>(SUM(B166:B173))/8</f>
        <v>598.75</v>
      </c>
      <c r="C174" s="14">
        <f t="shared" ref="C174:D174" si="30">(SUM(C166:C173))/4</f>
        <v>215</v>
      </c>
      <c r="D174" s="14">
        <f t="shared" si="30"/>
        <v>28.75</v>
      </c>
      <c r="F174" s="14">
        <f>(SUM(F166:F173))/4</f>
        <v>655</v>
      </c>
      <c r="G174" s="14">
        <f>(SUM(G166:G173))/4</f>
        <v>320</v>
      </c>
      <c r="H174" s="14">
        <f>(SUM(H166:H173))/4</f>
        <v>127.5</v>
      </c>
    </row>
    <row r="177" spans="1:27" x14ac:dyDescent="0.3">
      <c r="A177" s="3" t="s">
        <v>0</v>
      </c>
      <c r="B177" s="4">
        <v>7</v>
      </c>
      <c r="C177" s="4" t="s">
        <v>32</v>
      </c>
      <c r="D177" s="4"/>
      <c r="E177" s="4"/>
      <c r="F177" s="4"/>
      <c r="G177" s="4"/>
      <c r="H177" s="4"/>
      <c r="I177" s="4"/>
    </row>
    <row r="178" spans="1:27" x14ac:dyDescent="0.3">
      <c r="A178" s="5"/>
      <c r="B178" s="6"/>
      <c r="C178" s="6"/>
      <c r="D178" s="6"/>
      <c r="E178" s="6"/>
      <c r="F178" s="6"/>
      <c r="G178" s="6"/>
      <c r="H178" s="6"/>
      <c r="I178" s="6"/>
    </row>
    <row r="179" spans="1:27" x14ac:dyDescent="0.3">
      <c r="A179" s="23" t="s">
        <v>39</v>
      </c>
      <c r="B179" s="24"/>
      <c r="C179" s="24"/>
      <c r="D179" s="24"/>
      <c r="E179" s="24"/>
      <c r="F179" s="24"/>
      <c r="G179" s="24"/>
      <c r="H179" s="24"/>
      <c r="I179" s="6"/>
    </row>
    <row r="180" spans="1:27" x14ac:dyDescent="0.3">
      <c r="A180" s="23" t="s">
        <v>7</v>
      </c>
      <c r="B180" s="24"/>
      <c r="C180" s="24"/>
      <c r="D180" s="24"/>
      <c r="E180" s="24"/>
      <c r="F180" s="24"/>
      <c r="G180" s="24"/>
      <c r="H180" s="24"/>
      <c r="I180" s="6"/>
      <c r="J180" s="13" t="s">
        <v>40</v>
      </c>
      <c r="K180" s="13"/>
      <c r="L180" s="13"/>
      <c r="M180" s="13"/>
      <c r="N180" s="13"/>
      <c r="O180" s="13"/>
      <c r="P180" s="13"/>
      <c r="Q180" s="13"/>
      <c r="R180" s="13"/>
    </row>
    <row r="181" spans="1:27" x14ac:dyDescent="0.3">
      <c r="A181" s="7" t="s">
        <v>8</v>
      </c>
    </row>
    <row r="182" spans="1:27" x14ac:dyDescent="0.3">
      <c r="A182" s="26" t="s">
        <v>47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N182" s="13" t="s">
        <v>41</v>
      </c>
      <c r="O182" s="13"/>
      <c r="P182" s="13"/>
      <c r="Q182" s="13"/>
      <c r="R182" s="13"/>
      <c r="S182" s="13"/>
    </row>
    <row r="183" spans="1:27" x14ac:dyDescent="0.3">
      <c r="A183" s="26" t="s">
        <v>44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N183" s="13" t="s">
        <v>42</v>
      </c>
      <c r="O183" s="13"/>
      <c r="P183" s="13"/>
    </row>
    <row r="184" spans="1:27" x14ac:dyDescent="0.3">
      <c r="A184" s="7"/>
      <c r="N184" s="13" t="s">
        <v>43</v>
      </c>
      <c r="O184" s="13"/>
      <c r="P184" s="13"/>
      <c r="Q184" s="13"/>
    </row>
    <row r="185" spans="1:27" x14ac:dyDescent="0.3">
      <c r="A185" s="1" t="s">
        <v>1</v>
      </c>
      <c r="B185">
        <v>30</v>
      </c>
      <c r="C185">
        <v>32.5</v>
      </c>
      <c r="D185">
        <v>35</v>
      </c>
      <c r="E185">
        <v>37.5</v>
      </c>
      <c r="F185" s="12" t="s">
        <v>6</v>
      </c>
      <c r="G185" s="8">
        <v>30</v>
      </c>
      <c r="H185" s="22">
        <v>32.5</v>
      </c>
      <c r="I185" s="22">
        <v>35</v>
      </c>
      <c r="J185" s="22">
        <v>37.5</v>
      </c>
    </row>
    <row r="186" spans="1:27" x14ac:dyDescent="0.3">
      <c r="A186">
        <v>1</v>
      </c>
      <c r="B186" s="2">
        <v>90</v>
      </c>
      <c r="C186" s="2">
        <v>0</v>
      </c>
      <c r="D186" s="2">
        <v>65</v>
      </c>
      <c r="E186" s="2">
        <v>0</v>
      </c>
      <c r="F186" s="17"/>
      <c r="G186" s="20">
        <v>15</v>
      </c>
      <c r="H186" s="2">
        <v>0</v>
      </c>
      <c r="I186" s="10">
        <v>0</v>
      </c>
      <c r="J186" s="2">
        <v>15</v>
      </c>
      <c r="N186" s="13" t="s">
        <v>45</v>
      </c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7" x14ac:dyDescent="0.3">
      <c r="A187">
        <v>2</v>
      </c>
      <c r="B187" s="2">
        <v>60</v>
      </c>
      <c r="C187" s="2">
        <v>140</v>
      </c>
      <c r="D187" s="2">
        <v>0</v>
      </c>
      <c r="E187" s="2">
        <v>0</v>
      </c>
      <c r="F187" s="17"/>
      <c r="G187" s="20">
        <v>130</v>
      </c>
      <c r="H187" s="2">
        <v>0</v>
      </c>
      <c r="I187" s="10">
        <v>25</v>
      </c>
      <c r="J187" s="2">
        <v>10</v>
      </c>
    </row>
    <row r="188" spans="1:27" x14ac:dyDescent="0.3">
      <c r="A188">
        <v>3</v>
      </c>
      <c r="B188" s="2">
        <v>15</v>
      </c>
      <c r="C188" s="2">
        <v>30</v>
      </c>
      <c r="D188" s="2">
        <v>30</v>
      </c>
      <c r="E188" s="2">
        <v>0</v>
      </c>
      <c r="F188" s="17"/>
      <c r="G188" s="20">
        <v>15</v>
      </c>
      <c r="H188" s="2">
        <v>0</v>
      </c>
      <c r="I188" s="10">
        <v>0</v>
      </c>
      <c r="J188" s="2">
        <v>0</v>
      </c>
      <c r="N188" s="13" t="s">
        <v>46</v>
      </c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x14ac:dyDescent="0.3">
      <c r="A189">
        <v>4</v>
      </c>
      <c r="B189" s="2">
        <v>70</v>
      </c>
      <c r="C189" s="2">
        <v>0</v>
      </c>
      <c r="D189" s="2">
        <v>0</v>
      </c>
      <c r="E189" s="2">
        <v>25</v>
      </c>
      <c r="F189" s="17"/>
      <c r="G189" s="20">
        <v>110</v>
      </c>
      <c r="H189" s="2">
        <v>0</v>
      </c>
      <c r="I189" s="10">
        <v>0</v>
      </c>
      <c r="J189" s="2">
        <v>0</v>
      </c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x14ac:dyDescent="0.3">
      <c r="A190">
        <v>5</v>
      </c>
      <c r="B190" s="2">
        <v>0</v>
      </c>
      <c r="C190" s="2">
        <v>110</v>
      </c>
      <c r="D190" s="2">
        <v>0</v>
      </c>
      <c r="E190" s="2">
        <v>30</v>
      </c>
      <c r="F190" s="17"/>
      <c r="G190" s="20">
        <v>115</v>
      </c>
      <c r="H190" s="2">
        <v>25</v>
      </c>
      <c r="I190" s="10">
        <v>0</v>
      </c>
      <c r="J190" s="2">
        <v>0</v>
      </c>
    </row>
    <row r="191" spans="1:27" x14ac:dyDescent="0.3">
      <c r="A191">
        <v>6</v>
      </c>
      <c r="B191" s="2">
        <v>130</v>
      </c>
      <c r="C191" s="2">
        <v>0</v>
      </c>
      <c r="D191" s="2">
        <v>40</v>
      </c>
      <c r="E191" s="2">
        <v>0</v>
      </c>
      <c r="F191" s="17"/>
      <c r="G191" s="20">
        <v>100</v>
      </c>
      <c r="H191" s="2">
        <v>25</v>
      </c>
      <c r="I191" s="10">
        <v>25</v>
      </c>
      <c r="J191" s="2">
        <v>15</v>
      </c>
    </row>
    <row r="192" spans="1:27" x14ac:dyDescent="0.3">
      <c r="A192">
        <v>7</v>
      </c>
      <c r="B192" s="2">
        <v>110</v>
      </c>
      <c r="C192" s="2">
        <v>110</v>
      </c>
      <c r="D192" s="2">
        <v>55</v>
      </c>
      <c r="E192" s="2">
        <v>30</v>
      </c>
      <c r="F192" s="17"/>
      <c r="G192" s="20">
        <v>100</v>
      </c>
      <c r="H192" s="2">
        <v>30</v>
      </c>
      <c r="I192" s="10">
        <v>0</v>
      </c>
      <c r="J192" s="2">
        <v>15</v>
      </c>
    </row>
    <row r="193" spans="1:18" x14ac:dyDescent="0.3">
      <c r="A193">
        <v>8</v>
      </c>
      <c r="B193" s="2">
        <v>100</v>
      </c>
      <c r="C193" s="2">
        <v>95</v>
      </c>
      <c r="D193" s="2">
        <v>55</v>
      </c>
      <c r="E193" s="2">
        <v>50</v>
      </c>
      <c r="F193" s="17"/>
      <c r="G193" s="20">
        <v>50</v>
      </c>
      <c r="H193" s="2">
        <v>35</v>
      </c>
      <c r="I193" s="10">
        <v>0</v>
      </c>
      <c r="J193" s="2">
        <v>0</v>
      </c>
    </row>
    <row r="194" spans="1:18" x14ac:dyDescent="0.3">
      <c r="A194" s="9" t="s">
        <v>5</v>
      </c>
      <c r="B194" s="14">
        <f>(SUM(B186:B193))/8</f>
        <v>71.875</v>
      </c>
      <c r="C194" s="14">
        <f t="shared" ref="C194:E194" si="31">(SUM(C186:C193))/8</f>
        <v>60.625</v>
      </c>
      <c r="D194" s="14">
        <f t="shared" si="31"/>
        <v>30.625</v>
      </c>
      <c r="E194" s="14">
        <f t="shared" si="31"/>
        <v>16.875</v>
      </c>
      <c r="F194" s="25"/>
      <c r="G194" s="14">
        <f>(SUM(G186:G193))/8</f>
        <v>79.375</v>
      </c>
      <c r="H194" s="14">
        <f>(SUM(H186:H193))/8</f>
        <v>14.375</v>
      </c>
      <c r="I194" s="14">
        <f>(SUM(I186:I193))/8</f>
        <v>6.25</v>
      </c>
      <c r="J194" s="14">
        <f>(SUM(J186:J193))/8</f>
        <v>6.875</v>
      </c>
    </row>
    <row r="196" spans="1:18" x14ac:dyDescent="0.3">
      <c r="A196" s="1" t="s">
        <v>2</v>
      </c>
      <c r="B196">
        <v>3.4</v>
      </c>
      <c r="C196">
        <v>6</v>
      </c>
      <c r="D196">
        <v>9</v>
      </c>
      <c r="E196" s="12" t="s">
        <v>6</v>
      </c>
      <c r="F196" s="8">
        <v>3.4</v>
      </c>
      <c r="G196" s="8">
        <v>6</v>
      </c>
      <c r="H196" s="8">
        <v>9</v>
      </c>
      <c r="J196" s="11"/>
    </row>
    <row r="197" spans="1:18" x14ac:dyDescent="0.3">
      <c r="A197">
        <v>1</v>
      </c>
      <c r="B197" s="2">
        <v>270</v>
      </c>
      <c r="C197" s="2">
        <v>50</v>
      </c>
      <c r="D197" s="2">
        <v>0</v>
      </c>
      <c r="F197" s="2">
        <v>190</v>
      </c>
      <c r="G197" s="2">
        <v>0</v>
      </c>
      <c r="H197" s="2">
        <v>0</v>
      </c>
      <c r="J197" s="11"/>
    </row>
    <row r="198" spans="1:18" x14ac:dyDescent="0.3">
      <c r="A198">
        <v>2</v>
      </c>
      <c r="B198" s="2">
        <v>430</v>
      </c>
      <c r="C198" s="2">
        <v>50</v>
      </c>
      <c r="D198" s="2">
        <v>0</v>
      </c>
      <c r="F198" s="2">
        <v>130</v>
      </c>
      <c r="G198" s="2">
        <v>25</v>
      </c>
      <c r="H198" s="2">
        <v>0</v>
      </c>
      <c r="J198" s="11"/>
    </row>
    <row r="199" spans="1:18" x14ac:dyDescent="0.3">
      <c r="A199">
        <v>3</v>
      </c>
      <c r="B199" s="2">
        <v>415</v>
      </c>
      <c r="C199" s="2">
        <v>80</v>
      </c>
      <c r="D199" s="2">
        <v>0</v>
      </c>
      <c r="F199" s="2">
        <v>185</v>
      </c>
      <c r="G199" s="2">
        <v>30</v>
      </c>
      <c r="H199" s="2">
        <v>0</v>
      </c>
      <c r="J199" s="11"/>
    </row>
    <row r="200" spans="1:18" x14ac:dyDescent="0.3">
      <c r="A200">
        <v>4</v>
      </c>
      <c r="B200" s="2">
        <v>525</v>
      </c>
      <c r="C200" s="2">
        <v>0</v>
      </c>
      <c r="D200" s="2">
        <v>0</v>
      </c>
      <c r="F200" s="2">
        <v>190</v>
      </c>
      <c r="G200" s="2">
        <v>0</v>
      </c>
      <c r="H200" s="2">
        <v>0</v>
      </c>
      <c r="J200" s="11"/>
    </row>
    <row r="201" spans="1:18" x14ac:dyDescent="0.3">
      <c r="A201" s="9" t="s">
        <v>5</v>
      </c>
      <c r="B201" s="14">
        <f>(SUM(B197:B200))/4</f>
        <v>410</v>
      </c>
      <c r="C201" s="14">
        <f>(SUM(C197:C200))/4</f>
        <v>45</v>
      </c>
      <c r="D201" s="14">
        <f>(SUM(D197:D200))/4</f>
        <v>0</v>
      </c>
      <c r="F201" s="14">
        <f>(SUM(F197:F200))/4</f>
        <v>173.75</v>
      </c>
      <c r="G201" s="14">
        <f>(SUM(G197:G200))/4</f>
        <v>13.75</v>
      </c>
      <c r="H201" s="14">
        <f>(SUM(H197:H200))/4</f>
        <v>0</v>
      </c>
      <c r="J201" s="16"/>
    </row>
    <row r="202" spans="1:18" s="6" customFormat="1" x14ac:dyDescent="0.3">
      <c r="B202" s="16"/>
      <c r="C202" s="16"/>
      <c r="D202" s="16"/>
      <c r="E202" s="16"/>
      <c r="F202" s="16"/>
      <c r="H202" s="16"/>
      <c r="I202" s="16"/>
      <c r="J202" s="16"/>
      <c r="K202" s="16"/>
      <c r="L202" s="16"/>
    </row>
    <row r="204" spans="1:18" x14ac:dyDescent="0.3">
      <c r="A204" s="3" t="s">
        <v>0</v>
      </c>
      <c r="B204" s="4">
        <v>8</v>
      </c>
      <c r="C204" s="4" t="s">
        <v>33</v>
      </c>
      <c r="D204" s="4"/>
      <c r="E204" s="4"/>
      <c r="F204" s="4"/>
      <c r="G204" s="4"/>
      <c r="H204" s="4"/>
      <c r="I204" s="4"/>
    </row>
    <row r="205" spans="1:18" x14ac:dyDescent="0.3">
      <c r="A205" s="5"/>
      <c r="B205" s="6"/>
      <c r="C205" s="6"/>
      <c r="D205" s="6"/>
      <c r="E205" s="6"/>
      <c r="F205" s="6"/>
      <c r="G205" s="6"/>
      <c r="H205" s="6"/>
      <c r="I205" s="6"/>
    </row>
    <row r="206" spans="1:18" x14ac:dyDescent="0.3">
      <c r="A206" s="23" t="s">
        <v>39</v>
      </c>
      <c r="B206" s="24"/>
      <c r="C206" s="24"/>
      <c r="D206" s="24"/>
      <c r="E206" s="24"/>
      <c r="F206" s="24"/>
      <c r="G206" s="24"/>
      <c r="H206" s="24"/>
      <c r="I206" s="6"/>
    </row>
    <row r="207" spans="1:18" x14ac:dyDescent="0.3">
      <c r="A207" s="23" t="s">
        <v>7</v>
      </c>
      <c r="B207" s="24"/>
      <c r="C207" s="24"/>
      <c r="D207" s="24"/>
      <c r="E207" s="24"/>
      <c r="F207" s="24"/>
      <c r="G207" s="24"/>
      <c r="H207" s="24"/>
      <c r="I207" s="6"/>
    </row>
    <row r="208" spans="1:18" x14ac:dyDescent="0.3">
      <c r="A208" s="7" t="s">
        <v>8</v>
      </c>
      <c r="J208" s="13" t="s">
        <v>40</v>
      </c>
      <c r="K208" s="13"/>
      <c r="L208" s="13"/>
      <c r="M208" s="13"/>
      <c r="N208" s="13"/>
      <c r="O208" s="13"/>
      <c r="P208" s="13"/>
      <c r="Q208" s="13"/>
      <c r="R208" s="13"/>
    </row>
    <row r="209" spans="1:19" x14ac:dyDescent="0.3">
      <c r="A209" s="7"/>
    </row>
    <row r="210" spans="1:19" x14ac:dyDescent="0.3">
      <c r="A210" s="1" t="s">
        <v>1</v>
      </c>
      <c r="B210">
        <v>25</v>
      </c>
      <c r="C210">
        <v>30</v>
      </c>
      <c r="D210">
        <v>32.5</v>
      </c>
      <c r="E210">
        <v>35</v>
      </c>
      <c r="F210">
        <v>37.5</v>
      </c>
      <c r="G210">
        <v>40</v>
      </c>
      <c r="H210" s="12" t="s">
        <v>6</v>
      </c>
      <c r="I210" s="8">
        <v>30</v>
      </c>
      <c r="J210" s="22">
        <v>32.5</v>
      </c>
      <c r="K210" s="22">
        <v>35</v>
      </c>
    </row>
    <row r="211" spans="1:19" x14ac:dyDescent="0.3">
      <c r="A211">
        <v>1</v>
      </c>
      <c r="B211" s="2">
        <v>290</v>
      </c>
      <c r="C211" s="2">
        <v>35</v>
      </c>
      <c r="D211" s="2">
        <v>0</v>
      </c>
      <c r="E211" s="2">
        <v>30</v>
      </c>
      <c r="F211" s="2">
        <v>0</v>
      </c>
      <c r="G211" s="2">
        <v>0</v>
      </c>
      <c r="H211" s="17"/>
      <c r="I211" s="20">
        <v>130</v>
      </c>
      <c r="J211" s="2">
        <v>85</v>
      </c>
      <c r="K211" s="10">
        <v>0</v>
      </c>
    </row>
    <row r="212" spans="1:19" x14ac:dyDescent="0.3">
      <c r="A212">
        <v>2</v>
      </c>
      <c r="B212" s="2">
        <v>200</v>
      </c>
      <c r="C212" s="2">
        <v>35</v>
      </c>
      <c r="D212" s="2">
        <v>0</v>
      </c>
      <c r="E212" s="2">
        <v>50</v>
      </c>
      <c r="F212" s="2">
        <v>0</v>
      </c>
      <c r="G212" s="2">
        <v>0</v>
      </c>
      <c r="H212" s="17"/>
      <c r="I212" s="20">
        <v>45</v>
      </c>
      <c r="J212" s="2">
        <v>35</v>
      </c>
      <c r="K212" s="10">
        <v>0</v>
      </c>
      <c r="M212" s="13" t="s">
        <v>48</v>
      </c>
      <c r="N212" s="13"/>
      <c r="O212" s="13"/>
      <c r="P212" s="13"/>
    </row>
    <row r="213" spans="1:19" x14ac:dyDescent="0.3">
      <c r="A213">
        <v>3</v>
      </c>
      <c r="B213" s="2">
        <v>310</v>
      </c>
      <c r="C213" s="2">
        <v>0</v>
      </c>
      <c r="D213" s="2">
        <v>35</v>
      </c>
      <c r="E213" s="2">
        <v>35</v>
      </c>
      <c r="F213" s="2">
        <v>0</v>
      </c>
      <c r="G213" s="2">
        <v>0</v>
      </c>
      <c r="H213" s="17"/>
      <c r="I213" s="20">
        <v>75</v>
      </c>
      <c r="J213" s="2">
        <v>0</v>
      </c>
      <c r="K213" s="10">
        <v>0</v>
      </c>
      <c r="M213" s="13" t="s">
        <v>49</v>
      </c>
      <c r="N213" s="13"/>
      <c r="O213" s="13"/>
      <c r="P213" s="13"/>
    </row>
    <row r="214" spans="1:19" x14ac:dyDescent="0.3">
      <c r="A214">
        <v>4</v>
      </c>
      <c r="B214" s="2">
        <v>30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17"/>
      <c r="I214" s="20">
        <v>0</v>
      </c>
      <c r="J214" s="2">
        <v>0</v>
      </c>
      <c r="K214" s="10">
        <v>0</v>
      </c>
      <c r="M214" s="13" t="s">
        <v>50</v>
      </c>
      <c r="N214" s="13"/>
      <c r="O214" s="13"/>
      <c r="P214" s="13"/>
    </row>
    <row r="215" spans="1:19" x14ac:dyDescent="0.3">
      <c r="A215">
        <v>5</v>
      </c>
      <c r="B215" s="2"/>
      <c r="C215" s="2">
        <v>0</v>
      </c>
      <c r="D215" s="2">
        <v>40</v>
      </c>
      <c r="E215" s="2">
        <v>30</v>
      </c>
      <c r="F215" s="2">
        <v>0</v>
      </c>
      <c r="G215" s="2">
        <v>0</v>
      </c>
      <c r="H215" s="17"/>
      <c r="I215" s="20">
        <v>0</v>
      </c>
      <c r="J215" s="2">
        <v>35</v>
      </c>
      <c r="K215" s="10"/>
    </row>
    <row r="216" spans="1:19" x14ac:dyDescent="0.3">
      <c r="A216">
        <v>6</v>
      </c>
      <c r="B216" s="2"/>
      <c r="C216" s="2">
        <v>30</v>
      </c>
      <c r="D216" s="2">
        <v>0</v>
      </c>
      <c r="E216" s="2">
        <v>35</v>
      </c>
      <c r="F216" s="2">
        <v>25</v>
      </c>
      <c r="G216" s="2">
        <v>0</v>
      </c>
      <c r="H216" s="17"/>
      <c r="I216" s="20">
        <v>95</v>
      </c>
      <c r="J216" s="2">
        <v>55</v>
      </c>
      <c r="K216" s="10"/>
    </row>
    <row r="217" spans="1:19" x14ac:dyDescent="0.3">
      <c r="A217">
        <v>7</v>
      </c>
      <c r="B217" s="2"/>
      <c r="C217" s="2">
        <v>120</v>
      </c>
      <c r="D217" s="2">
        <v>50</v>
      </c>
      <c r="E217" s="2">
        <v>35</v>
      </c>
      <c r="F217" s="2">
        <v>0</v>
      </c>
      <c r="G217" s="2">
        <v>0</v>
      </c>
      <c r="H217" s="17"/>
      <c r="I217" s="20">
        <v>130</v>
      </c>
      <c r="J217" s="2">
        <v>0</v>
      </c>
      <c r="K217" s="10"/>
    </row>
    <row r="218" spans="1:19" x14ac:dyDescent="0.3">
      <c r="A218">
        <v>8</v>
      </c>
      <c r="B218" s="2"/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17"/>
      <c r="I218" s="20">
        <v>95</v>
      </c>
      <c r="J218" s="2">
        <v>0</v>
      </c>
      <c r="K218" s="10"/>
    </row>
    <row r="219" spans="1:19" x14ac:dyDescent="0.3">
      <c r="A219" s="9" t="s">
        <v>5</v>
      </c>
      <c r="B219" s="14">
        <f>(SUM(B211:B218))/4</f>
        <v>207.5</v>
      </c>
      <c r="C219" s="14">
        <f t="shared" ref="C219" si="32">(SUM(C211:C218))/8</f>
        <v>27.5</v>
      </c>
      <c r="D219" s="14">
        <f>(SUM(D211:D218))/8</f>
        <v>15.625</v>
      </c>
      <c r="E219" s="14">
        <f t="shared" ref="E219:J219" si="33">(SUM(E211:E218))/8</f>
        <v>26.875</v>
      </c>
      <c r="F219" s="14">
        <f t="shared" si="33"/>
        <v>3.125</v>
      </c>
      <c r="G219" s="14">
        <f t="shared" si="33"/>
        <v>0</v>
      </c>
      <c r="H219" s="14"/>
      <c r="I219" s="14">
        <f t="shared" si="33"/>
        <v>71.25</v>
      </c>
      <c r="J219" s="14">
        <f t="shared" si="33"/>
        <v>26.25</v>
      </c>
      <c r="K219" s="14">
        <f>(SUM(K211:K218))/4</f>
        <v>0</v>
      </c>
    </row>
    <row r="221" spans="1:19" x14ac:dyDescent="0.3">
      <c r="A221" s="1" t="s">
        <v>2</v>
      </c>
      <c r="B221">
        <v>3.4</v>
      </c>
      <c r="C221">
        <v>6</v>
      </c>
      <c r="D221">
        <v>9</v>
      </c>
      <c r="E221" s="12" t="s">
        <v>6</v>
      </c>
      <c r="F221" s="8">
        <v>3.4</v>
      </c>
      <c r="G221" s="8">
        <v>6</v>
      </c>
      <c r="H221" s="8">
        <v>9</v>
      </c>
      <c r="L221" s="11"/>
    </row>
    <row r="222" spans="1:19" x14ac:dyDescent="0.3">
      <c r="A222">
        <v>1</v>
      </c>
      <c r="B222" s="2">
        <v>180</v>
      </c>
      <c r="C222" s="2">
        <v>50</v>
      </c>
      <c r="D222" s="2">
        <v>0</v>
      </c>
      <c r="F222" s="2">
        <v>300</v>
      </c>
      <c r="G222" s="2">
        <v>50</v>
      </c>
      <c r="H222" s="2">
        <v>0</v>
      </c>
      <c r="J222" s="13" t="s">
        <v>51</v>
      </c>
      <c r="K222" s="13"/>
      <c r="L222" s="27"/>
      <c r="M222" s="13"/>
      <c r="N222" s="13"/>
      <c r="O222" s="13"/>
      <c r="P222" s="13"/>
      <c r="Q222" s="13"/>
      <c r="R222" s="13"/>
      <c r="S222" s="13"/>
    </row>
    <row r="223" spans="1:19" x14ac:dyDescent="0.3">
      <c r="A223">
        <v>2</v>
      </c>
      <c r="B223" s="2">
        <v>370</v>
      </c>
      <c r="C223" s="2">
        <v>50</v>
      </c>
      <c r="D223" s="2">
        <v>0</v>
      </c>
      <c r="F223" s="2">
        <v>170</v>
      </c>
      <c r="G223" s="2">
        <v>85</v>
      </c>
      <c r="H223" s="2">
        <v>0</v>
      </c>
      <c r="L223" s="11"/>
    </row>
    <row r="224" spans="1:19" x14ac:dyDescent="0.3">
      <c r="A224">
        <v>3</v>
      </c>
      <c r="B224" s="2">
        <v>180</v>
      </c>
      <c r="C224" s="2">
        <v>60</v>
      </c>
      <c r="D224" s="2">
        <v>0</v>
      </c>
      <c r="F224" s="2">
        <v>350</v>
      </c>
      <c r="G224" s="2">
        <v>0</v>
      </c>
      <c r="H224" s="2">
        <v>0</v>
      </c>
      <c r="L224" s="11"/>
    </row>
    <row r="225" spans="1:12" x14ac:dyDescent="0.3">
      <c r="A225">
        <v>4</v>
      </c>
      <c r="B225" s="2">
        <v>500</v>
      </c>
      <c r="C225" s="2">
        <v>85</v>
      </c>
      <c r="D225" s="2">
        <v>0</v>
      </c>
      <c r="F225" s="2">
        <v>410</v>
      </c>
      <c r="G225" s="2">
        <v>95</v>
      </c>
      <c r="H225" s="2">
        <v>0</v>
      </c>
      <c r="L225" s="11"/>
    </row>
    <row r="226" spans="1:12" x14ac:dyDescent="0.3">
      <c r="A226" s="9" t="s">
        <v>5</v>
      </c>
      <c r="B226" s="14">
        <f>(SUM(B222:B225))/4</f>
        <v>307.5</v>
      </c>
      <c r="C226" s="14">
        <f>(SUM(C222:C225))/4</f>
        <v>61.25</v>
      </c>
      <c r="D226" s="14">
        <f>(SUM(D222:D225))/4</f>
        <v>0</v>
      </c>
      <c r="F226" s="14">
        <f>(SUM(F222:F225))/4</f>
        <v>307.5</v>
      </c>
      <c r="G226" s="14">
        <f>(SUM(G222:G225))/4</f>
        <v>57.5</v>
      </c>
      <c r="H226" s="14">
        <f>(SUM(H222:H225))/4</f>
        <v>0</v>
      </c>
      <c r="L226" s="16"/>
    </row>
    <row r="229" spans="1:12" x14ac:dyDescent="0.3">
      <c r="A229" s="3" t="s">
        <v>0</v>
      </c>
      <c r="B229" s="4">
        <v>1</v>
      </c>
      <c r="C229" s="4" t="s">
        <v>3</v>
      </c>
      <c r="D229" s="4"/>
      <c r="E229" s="4"/>
      <c r="F229" s="4"/>
      <c r="G229" s="28" t="s">
        <v>56</v>
      </c>
      <c r="H229" s="28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</row>
    <row r="231" spans="1:12" x14ac:dyDescent="0.3">
      <c r="A231" s="29" t="s">
        <v>57</v>
      </c>
      <c r="B231" s="30"/>
      <c r="C231" s="30"/>
      <c r="D231" s="30"/>
      <c r="E231" s="30"/>
      <c r="F231" s="30"/>
      <c r="G231" s="30"/>
      <c r="H231" s="30"/>
    </row>
    <row r="232" spans="1:12" x14ac:dyDescent="0.3">
      <c r="A232" s="7" t="s">
        <v>7</v>
      </c>
      <c r="B232" s="6"/>
      <c r="C232" s="6"/>
      <c r="D232" s="6"/>
      <c r="E232" s="6"/>
      <c r="F232" s="6"/>
      <c r="G232" s="6"/>
      <c r="H232" s="6"/>
    </row>
    <row r="233" spans="1:12" x14ac:dyDescent="0.3">
      <c r="A233" s="7" t="s">
        <v>8</v>
      </c>
      <c r="B233" s="6"/>
      <c r="C233" s="6"/>
      <c r="D233" s="6"/>
      <c r="E233" s="6"/>
      <c r="F233" s="6"/>
      <c r="G233" s="6"/>
      <c r="H233" s="6"/>
    </row>
    <row r="235" spans="1:12" x14ac:dyDescent="0.3">
      <c r="A235" s="1" t="s">
        <v>1</v>
      </c>
      <c r="B235">
        <v>40</v>
      </c>
      <c r="C235">
        <v>42.5</v>
      </c>
      <c r="E235" s="12" t="s">
        <v>58</v>
      </c>
      <c r="F235" s="8"/>
      <c r="G235" s="8">
        <v>40</v>
      </c>
      <c r="H235" s="8">
        <v>42.5</v>
      </c>
    </row>
    <row r="236" spans="1:12" x14ac:dyDescent="0.3">
      <c r="A236" s="1" t="s">
        <v>54</v>
      </c>
      <c r="B236" s="2">
        <v>5</v>
      </c>
      <c r="C236" s="2">
        <v>0</v>
      </c>
      <c r="D236" s="2"/>
      <c r="E236" s="17"/>
      <c r="F236" s="2"/>
      <c r="G236" s="2">
        <v>10</v>
      </c>
      <c r="H236" s="2">
        <v>15</v>
      </c>
    </row>
    <row r="237" spans="1:12" x14ac:dyDescent="0.3">
      <c r="A237">
        <v>2</v>
      </c>
      <c r="B237" s="2">
        <v>70</v>
      </c>
      <c r="C237" s="2">
        <v>95</v>
      </c>
      <c r="D237" s="2"/>
      <c r="E237" s="17"/>
      <c r="F237" s="2"/>
      <c r="G237" s="2">
        <v>70</v>
      </c>
      <c r="H237" s="2">
        <v>35</v>
      </c>
    </row>
    <row r="238" spans="1:12" x14ac:dyDescent="0.3">
      <c r="A238">
        <v>3</v>
      </c>
      <c r="B238" s="2">
        <v>90</v>
      </c>
      <c r="C238" s="2">
        <v>95</v>
      </c>
      <c r="D238" s="2"/>
      <c r="E238" s="17"/>
      <c r="F238" s="2"/>
      <c r="G238" s="2">
        <v>70</v>
      </c>
      <c r="H238" s="2">
        <v>40</v>
      </c>
    </row>
    <row r="239" spans="1:12" x14ac:dyDescent="0.3">
      <c r="A239">
        <v>4</v>
      </c>
      <c r="B239" s="2">
        <v>120</v>
      </c>
      <c r="C239" s="2">
        <v>0</v>
      </c>
      <c r="D239" s="2"/>
      <c r="E239" s="17"/>
      <c r="F239" s="2"/>
      <c r="G239" s="2">
        <v>70</v>
      </c>
      <c r="H239" s="2">
        <v>70</v>
      </c>
    </row>
    <row r="240" spans="1:12" x14ac:dyDescent="0.3">
      <c r="A240">
        <v>5</v>
      </c>
      <c r="B240" s="2">
        <v>120</v>
      </c>
      <c r="C240" s="2">
        <v>5</v>
      </c>
      <c r="D240" s="2"/>
      <c r="E240" s="17"/>
      <c r="F240" s="2"/>
      <c r="G240" s="2">
        <v>0</v>
      </c>
      <c r="H240" s="2">
        <v>15</v>
      </c>
    </row>
    <row r="241" spans="1:8" x14ac:dyDescent="0.3">
      <c r="A241">
        <v>6</v>
      </c>
      <c r="B241" s="2">
        <v>130</v>
      </c>
      <c r="C241" s="2">
        <v>10</v>
      </c>
      <c r="D241" s="2"/>
      <c r="E241" s="17"/>
      <c r="F241" s="2"/>
      <c r="G241" s="2">
        <v>20</v>
      </c>
      <c r="H241" s="2">
        <v>0</v>
      </c>
    </row>
    <row r="242" spans="1:8" x14ac:dyDescent="0.3">
      <c r="A242">
        <v>7</v>
      </c>
      <c r="B242" s="2">
        <v>130</v>
      </c>
      <c r="C242" s="2">
        <v>30</v>
      </c>
      <c r="D242" s="2"/>
      <c r="E242" s="17"/>
      <c r="F242" s="2"/>
      <c r="G242" s="2">
        <v>65</v>
      </c>
      <c r="H242" s="2">
        <v>0</v>
      </c>
    </row>
    <row r="243" spans="1:8" x14ac:dyDescent="0.3">
      <c r="A243">
        <v>8</v>
      </c>
      <c r="B243" s="2">
        <v>140</v>
      </c>
      <c r="C243" s="2">
        <v>90</v>
      </c>
      <c r="D243" s="2"/>
      <c r="E243" s="17"/>
      <c r="F243" s="2"/>
      <c r="G243" s="2">
        <v>80</v>
      </c>
      <c r="H243" s="2">
        <v>40</v>
      </c>
    </row>
    <row r="244" spans="1:8" x14ac:dyDescent="0.3">
      <c r="A244" s="9" t="s">
        <v>5</v>
      </c>
      <c r="B244" s="14">
        <f>(SUM(B236:B243))/8</f>
        <v>100.625</v>
      </c>
      <c r="C244" s="14">
        <f t="shared" ref="C244:H244" si="34">(SUM(C236:C243))/8</f>
        <v>40.625</v>
      </c>
      <c r="D244" s="14"/>
      <c r="E244" s="14"/>
      <c r="F244" s="14"/>
      <c r="G244" s="14">
        <f t="shared" si="34"/>
        <v>48.125</v>
      </c>
      <c r="H244" s="14">
        <f t="shared" si="34"/>
        <v>26.875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27" workbookViewId="0">
      <selection activeCell="J146" sqref="J14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2014-04-15T09:15:19Z</cp:lastPrinted>
  <dcterms:created xsi:type="dcterms:W3CDTF">2014-04-14T08:15:52Z</dcterms:created>
  <dcterms:modified xsi:type="dcterms:W3CDTF">2014-04-26T19:26:58Z</dcterms:modified>
</cp:coreProperties>
</file>